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updateLinks="always" codeName="ThisWorkbook"/>
  <xr:revisionPtr revIDLastSave="0" documentId="13_ncr:1_{15A7EA32-F629-4BBC-9A60-177B29DA55B1}" xr6:coauthVersionLast="47" xr6:coauthVersionMax="47" xr10:uidLastSave="{00000000-0000-0000-0000-000000000000}"/>
  <bookViews>
    <workbookView xWindow="2610" yWindow="2640" windowWidth="14400" windowHeight="7350" tabRatio="848" activeTab="1" xr2:uid="{00000000-000D-0000-FFFF-FFFF00000000}"/>
  </bookViews>
  <sheets>
    <sheet name="表紙" sheetId="30" r:id="rId1"/>
    <sheet name="付表1" sheetId="31" r:id="rId2"/>
    <sheet name="付表2" sheetId="32" r:id="rId3"/>
    <sheet name="使用不可公社専用" sheetId="10" state="hidden" r:id="rId4"/>
    <sheet name="入力規則(改変禁止)" sheetId="11" state="hidden" r:id="rId5"/>
  </sheets>
  <externalReferences>
    <externalReference r:id="rId6"/>
    <externalReference r:id="rId7"/>
    <externalReference r:id="rId8"/>
  </externalReferences>
  <definedNames>
    <definedName name="__xlchart.v1.0" localSheetId="2" hidden="1">#REF!</definedName>
    <definedName name="__xlchart.v1.0" hidden="1">#REF!</definedName>
    <definedName name="__xlchart.v1.1" localSheetId="2" hidden="1">#REF!</definedName>
    <definedName name="__xlchart.v1.1" hidden="1">#REF!</definedName>
    <definedName name="__xlchart.v1.2" localSheetId="2" hidden="1">#REF!</definedName>
    <definedName name="__xlchart.v1.2" hidden="1">#REF!</definedName>
    <definedName name="__xlchart.v1.3" localSheetId="2" hidden="1">#REF!</definedName>
    <definedName name="__xlchart.v1.3" hidden="1">#REF!</definedName>
    <definedName name="__xlchart.v1.4" localSheetId="2" hidden="1">#REF!</definedName>
    <definedName name="__xlchart.v1.4" hidden="1">#REF!</definedName>
    <definedName name="__xlchart.v1.5" localSheetId="2" hidden="1">#REF!</definedName>
    <definedName name="__xlchart.v1.5" hidden="1">#REF!</definedName>
    <definedName name="__xlchart.v1.6" localSheetId="2" hidden="1">#REF!</definedName>
    <definedName name="__xlchart.v1.6" hidden="1">#REF!</definedName>
    <definedName name="__xlchart.v1.7" localSheetId="2" hidden="1">#REF!</definedName>
    <definedName name="__xlchart.v1.7" hidden="1">#REF!</definedName>
    <definedName name="_9．資金支出明細" localSheetId="2">#REF!</definedName>
    <definedName name="_9．資金支出明細">#REF!</definedName>
    <definedName name="ertew" localSheetId="2">#REF!</definedName>
    <definedName name="ertew">#REF!</definedName>
    <definedName name="ja" localSheetId="2">#REF!</definedName>
    <definedName name="ja">#REF!</definedName>
    <definedName name="kaidai" localSheetId="2">#REF!</definedName>
    <definedName name="kaidai">#REF!</definedName>
    <definedName name="koukoku" localSheetId="2">#REF!</definedName>
    <definedName name="koukoku">#REF!</definedName>
    <definedName name="minpay">[1]プルダウンリスト!$B$4:$E$50</definedName>
    <definedName name="_xlnm.Print_Area" localSheetId="0">表紙!$A$1:$T$46</definedName>
    <definedName name="_xlnm.Print_Area" localSheetId="1">付表1!$A$1:$T$43</definedName>
    <definedName name="_xlnm.Print_Area" localSheetId="2">付表2!$A$1:$T$37</definedName>
    <definedName name="q" localSheetId="0">#REF!</definedName>
    <definedName name="q" localSheetId="2">#REF!</definedName>
    <definedName name="q">#REF!</definedName>
    <definedName name="S_公務〈他に分類されるものを除く〉" localSheetId="0">'[2]１申請者概要２セミナー３申請状況'!#REF!</definedName>
    <definedName name="S_公務〈他に分類されるものを除く〉" localSheetId="2">'[2]１申請者概要２セミナー３申請状況'!#REF!</definedName>
    <definedName name="S_公務〈他に分類されるものを除く〉">'[2]１申請者概要２セミナー３申請状況'!#REF!</definedName>
    <definedName name="T_分類不能の産業" localSheetId="0">'[2]１申請者概要２セミナー３申請状況'!#REF!</definedName>
    <definedName name="T_分類不能の産業" localSheetId="2">'[2]１申請者概要２セミナー３申請状況'!#REF!</definedName>
    <definedName name="T_分類不能の産業">'[2]１申請者概要２セミナー３申請状況'!#REF!</definedName>
    <definedName name="ｚ" localSheetId="0">#REF!</definedName>
    <definedName name="ｚ" localSheetId="2">#REF!</definedName>
    <definedName name="ｚ">#REF!</definedName>
    <definedName name="サービス業" localSheetId="2">#REF!</definedName>
    <definedName name="サービス業">#REF!</definedName>
    <definedName name="サンプル" localSheetId="2">#REF!</definedName>
    <definedName name="サンプル">#REF!</definedName>
    <definedName name="卸売業" localSheetId="2">#REF!</definedName>
    <definedName name="卸売業">#REF!</definedName>
    <definedName name="海外" localSheetId="2">#REF!</definedName>
    <definedName name="海外">#REF!</definedName>
    <definedName name="種別" localSheetId="2">#REF!</definedName>
    <definedName name="種別">#REF!</definedName>
    <definedName name="助成事業のフロー・スケジュール" localSheetId="2">#REF!</definedName>
    <definedName name="助成事業のフロー・スケジュール">#REF!</definedName>
    <definedName name="小売業" localSheetId="2">#REF!</definedName>
    <definedName name="小売業">#REF!</definedName>
    <definedName name="製造業その他" localSheetId="2">#REF!</definedName>
    <definedName name="製造業その他">#REF!</definedName>
    <definedName name="大分類">'[2]１申請者概要２セミナー３申請状況'!$AG$5:$AG$22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21" i="31" l="1"/>
  <c r="G30" i="31" l="1"/>
  <c r="P28" i="31"/>
  <c r="R11" i="31"/>
  <c r="P11" i="31"/>
  <c r="N11" i="31"/>
  <c r="M11" i="31"/>
  <c r="J11" i="31"/>
  <c r="H11" i="31"/>
  <c r="F11" i="31"/>
  <c r="E11" i="31"/>
  <c r="FJ4" i="10" l="1"/>
  <c r="FI4" i="10"/>
  <c r="FH4" i="10"/>
  <c r="FF4" i="10"/>
  <c r="FE4" i="10"/>
  <c r="FD4" i="10"/>
  <c r="FC4" i="10"/>
  <c r="FB4" i="10"/>
  <c r="FA4" i="10"/>
  <c r="EZ4" i="10"/>
  <c r="ES4" i="10"/>
  <c r="FG4" i="10" s="1"/>
  <c r="FK4" i="10" s="1"/>
  <c r="EE4" i="10"/>
  <c r="EB4" i="10"/>
  <c r="DU4" i="10"/>
  <c r="DT4" i="10"/>
  <c r="DR4" i="10"/>
  <c r="DQ4" i="10"/>
  <c r="DL4" i="10"/>
  <c r="DK4" i="10"/>
  <c r="DJ4" i="10"/>
  <c r="DP4" i="10" s="1"/>
  <c r="DI4" i="10"/>
  <c r="DH4" i="10"/>
  <c r="DG4" i="10"/>
  <c r="DF4" i="10"/>
  <c r="DE4" i="10"/>
  <c r="DD4" i="10"/>
  <c r="DC4" i="10"/>
  <c r="DB4" i="10"/>
  <c r="DA4" i="10"/>
  <c r="CZ4" i="10"/>
  <c r="CY4" i="10"/>
  <c r="CX4" i="10"/>
  <c r="CW4" i="10"/>
  <c r="CV4" i="10"/>
  <c r="CU4" i="10"/>
  <c r="CT4" i="10"/>
  <c r="CS4" i="10"/>
  <c r="CR4" i="10"/>
  <c r="CQ4" i="10"/>
  <c r="CP4" i="10"/>
  <c r="CO4" i="10"/>
  <c r="CN4" i="10"/>
  <c r="CM4" i="10"/>
  <c r="CL4" i="10"/>
  <c r="CK4" i="10"/>
  <c r="CJ4" i="10"/>
  <c r="CI4" i="10"/>
  <c r="CH4" i="10"/>
  <c r="CG4" i="10"/>
  <c r="CF4" i="10"/>
  <c r="CE4" i="10"/>
  <c r="CD4" i="10"/>
  <c r="CC4" i="10"/>
  <c r="CB4" i="10"/>
  <c r="DM4" i="10" s="1"/>
  <c r="CA4" i="10"/>
  <c r="BZ4" i="10"/>
  <c r="BY4" i="10"/>
  <c r="BX4" i="10"/>
  <c r="BW4" i="10"/>
  <c r="BV4" i="10"/>
  <c r="BU4" i="10"/>
  <c r="BT4" i="10"/>
  <c r="BS4" i="10"/>
  <c r="BP4" i="10"/>
  <c r="BR4" i="10" s="1"/>
  <c r="BO4" i="10"/>
  <c r="BN4" i="10"/>
  <c r="BM4" i="10"/>
  <c r="BQ4" i="10" s="1"/>
  <c r="BL4" i="10"/>
  <c r="BK4" i="10"/>
  <c r="BJ4" i="10"/>
  <c r="BI4" i="10"/>
  <c r="BG4" i="10"/>
  <c r="BF4" i="10"/>
  <c r="BH4" i="10" s="1"/>
  <c r="BE4" i="10"/>
  <c r="BD4" i="10"/>
  <c r="BC4" i="10"/>
  <c r="BB4" i="10"/>
  <c r="BA4" i="10"/>
  <c r="AZ4" i="10"/>
  <c r="AY4" i="10"/>
  <c r="AX4" i="10"/>
  <c r="AW4" i="10"/>
  <c r="EC4" i="10" s="1"/>
  <c r="EF4" i="10" s="1"/>
  <c r="EG4" i="10" s="1"/>
  <c r="AV4" i="10"/>
  <c r="AU4" i="10"/>
  <c r="AT4" i="10"/>
  <c r="AS4" i="10"/>
  <c r="AR4" i="10"/>
  <c r="AQ4" i="10"/>
  <c r="AP4" i="10"/>
  <c r="AO4" i="10"/>
  <c r="AN4" i="10"/>
  <c r="AJ4" i="10"/>
  <c r="AI4" i="10"/>
  <c r="AH4" i="10"/>
  <c r="AL4" i="10" s="1"/>
  <c r="AG4" i="10"/>
  <c r="AF4" i="10"/>
  <c r="AE4" i="10"/>
  <c r="AD4" i="10"/>
  <c r="AC4" i="10"/>
  <c r="AB4" i="10"/>
  <c r="AA4" i="10"/>
  <c r="Z4" i="10"/>
  <c r="Y4" i="10"/>
  <c r="X4" i="10"/>
  <c r="W4" i="10"/>
  <c r="V4" i="10"/>
  <c r="U4" i="10"/>
  <c r="T4" i="10"/>
  <c r="S4" i="10"/>
  <c r="R4" i="10"/>
  <c r="Q4" i="10"/>
  <c r="P4" i="10"/>
  <c r="O4" i="10"/>
  <c r="N4" i="10"/>
  <c r="M4" i="10"/>
  <c r="L4" i="10"/>
  <c r="K4" i="10"/>
  <c r="J4" i="10"/>
  <c r="I4" i="10"/>
  <c r="H4" i="10"/>
  <c r="G4" i="10"/>
  <c r="F4" i="10"/>
  <c r="E4" i="10"/>
  <c r="DN4" i="10"/>
  <c r="AK4" i="10" l="1"/>
  <c r="AM4" i="10" s="1"/>
  <c r="DO4" i="10"/>
</calcChain>
</file>

<file path=xl/sharedStrings.xml><?xml version="1.0" encoding="utf-8"?>
<sst xmlns="http://schemas.openxmlformats.org/spreadsheetml/2006/main" count="497" uniqueCount="408">
  <si>
    <t>後継者チャレンジ</t>
    <rPh sb="0" eb="3">
      <t>コウケイシャ</t>
    </rPh>
    <phoneticPr fontId="1"/>
  </si>
  <si>
    <t>映像情報制作・配給業</t>
  </si>
  <si>
    <t>音声情報制作業</t>
  </si>
  <si>
    <t>新聞業</t>
  </si>
  <si>
    <t>出版業</t>
  </si>
  <si>
    <t>広告制作業</t>
  </si>
  <si>
    <t>映像・音声・文字情報制作に附帯するサービス業</t>
  </si>
  <si>
    <t>駐車場業</t>
  </si>
  <si>
    <t>不動産管理業</t>
  </si>
  <si>
    <t>番号</t>
    <rPh sb="0" eb="2">
      <t>バンゴウ</t>
    </rPh>
    <phoneticPr fontId="1"/>
  </si>
  <si>
    <t>No</t>
    <phoneticPr fontId="1"/>
  </si>
  <si>
    <t>申請書6　企業名</t>
    <rPh sb="5" eb="7">
      <t>キギョウ</t>
    </rPh>
    <rPh sb="7" eb="8">
      <t>メイ</t>
    </rPh>
    <phoneticPr fontId="1"/>
  </si>
  <si>
    <t>申請書6　企業名フリガナ</t>
    <rPh sb="5" eb="7">
      <t>キギョウ</t>
    </rPh>
    <rPh sb="7" eb="8">
      <t>メイ</t>
    </rPh>
    <phoneticPr fontId="1"/>
  </si>
  <si>
    <t>申請書6　代表者名</t>
    <rPh sb="8" eb="9">
      <t>メイ</t>
    </rPh>
    <phoneticPr fontId="1"/>
  </si>
  <si>
    <t>申請書6　本店所在地</t>
    <rPh sb="7" eb="10">
      <t>ショザイチ</t>
    </rPh>
    <phoneticPr fontId="1"/>
  </si>
  <si>
    <t>申請書1　事業計画テーマ</t>
    <rPh sb="5" eb="7">
      <t>ジギョウ</t>
    </rPh>
    <rPh sb="7" eb="9">
      <t>ケイカク</t>
    </rPh>
    <phoneticPr fontId="1"/>
  </si>
  <si>
    <t>申請書2　事業区分</t>
    <rPh sb="5" eb="7">
      <t>ジギョウ</t>
    </rPh>
    <rPh sb="7" eb="9">
      <t>クブン</t>
    </rPh>
    <phoneticPr fontId="1"/>
  </si>
  <si>
    <t>&lt;参考&gt;
区分名称</t>
    <rPh sb="1" eb="3">
      <t>サンコウ</t>
    </rPh>
    <rPh sb="5" eb="7">
      <t>クブン</t>
    </rPh>
    <rPh sb="7" eb="9">
      <t>メイショウ</t>
    </rPh>
    <phoneticPr fontId="1"/>
  </si>
  <si>
    <t>申請書2　申請者区分</t>
    <rPh sb="7" eb="8">
      <t>シャ</t>
    </rPh>
    <phoneticPr fontId="1"/>
  </si>
  <si>
    <t>&lt;参考&gt;
助成率</t>
    <rPh sb="1" eb="3">
      <t>サンコウ</t>
    </rPh>
    <rPh sb="5" eb="7">
      <t>ジョセイ</t>
    </rPh>
    <rPh sb="7" eb="8">
      <t>リツ</t>
    </rPh>
    <phoneticPr fontId="1"/>
  </si>
  <si>
    <t>申請書4　助成対象経費</t>
    <rPh sb="5" eb="7">
      <t>ジョセイ</t>
    </rPh>
    <rPh sb="7" eb="9">
      <t>タイショウ</t>
    </rPh>
    <rPh sb="9" eb="11">
      <t>ケイヒ</t>
    </rPh>
    <phoneticPr fontId="1"/>
  </si>
  <si>
    <t>申請書5　機械装置(基)</t>
    <rPh sb="5" eb="7">
      <t>キカイ</t>
    </rPh>
    <rPh sb="7" eb="9">
      <t>ソウチ</t>
    </rPh>
    <rPh sb="10" eb="11">
      <t>キ</t>
    </rPh>
    <phoneticPr fontId="1"/>
  </si>
  <si>
    <t>申請書5　器具備品(基)</t>
    <rPh sb="5" eb="7">
      <t>キグ</t>
    </rPh>
    <rPh sb="7" eb="9">
      <t>ビヒン</t>
    </rPh>
    <rPh sb="10" eb="11">
      <t>キ</t>
    </rPh>
    <phoneticPr fontId="1"/>
  </si>
  <si>
    <t>申請書5　ソフトウェアＡ(個)</t>
    <rPh sb="12" eb="13">
      <t>ビヒン</t>
    </rPh>
    <rPh sb="13" eb="14">
      <t>コ</t>
    </rPh>
    <phoneticPr fontId="1"/>
  </si>
  <si>
    <t>申請書6　本事業に関する連絡先郵便番号</t>
    <phoneticPr fontId="1"/>
  </si>
  <si>
    <t>申請書6　本事業に関する連絡先住所</t>
    <phoneticPr fontId="1"/>
  </si>
  <si>
    <t>申請書6　本事業に関する連絡先 TEL</t>
    <phoneticPr fontId="1"/>
  </si>
  <si>
    <t>申請書6　連絡担当者 氏名</t>
    <phoneticPr fontId="1"/>
  </si>
  <si>
    <t>申請書6　資本金･出資金（千円単位）</t>
    <rPh sb="0" eb="3">
      <t>シンセイショ</t>
    </rPh>
    <rPh sb="9" eb="12">
      <t>シュッシキン</t>
    </rPh>
    <rPh sb="13" eb="15">
      <t>センエン</t>
    </rPh>
    <rPh sb="15" eb="17">
      <t>タンイ</t>
    </rPh>
    <phoneticPr fontId="1"/>
  </si>
  <si>
    <t>申請書6　創業年数/年</t>
    <rPh sb="0" eb="3">
      <t>シンセイショ</t>
    </rPh>
    <phoneticPr fontId="1"/>
  </si>
  <si>
    <t>申請書6　創業年数/ヶ月</t>
    <rPh sb="0" eb="3">
      <t>シンセイショ</t>
    </rPh>
    <phoneticPr fontId="1"/>
  </si>
  <si>
    <t>申請書3　業種/コード(2桁)
(3桁)</t>
    <rPh sb="0" eb="3">
      <t>シンセイショ</t>
    </rPh>
    <rPh sb="13" eb="14">
      <t>ケタ</t>
    </rPh>
    <rPh sb="18" eb="19">
      <t>ケタ</t>
    </rPh>
    <phoneticPr fontId="1"/>
  </si>
  <si>
    <t>申請書3　業種/中分類名</t>
    <rPh sb="0" eb="3">
      <t>シンセイショ</t>
    </rPh>
    <phoneticPr fontId="1"/>
  </si>
  <si>
    <t>申請書6　役員を除く常用従業員数(基準日現在) 合計</t>
    <rPh sb="0" eb="3">
      <t>シンセイショ</t>
    </rPh>
    <rPh sb="17" eb="20">
      <t>キジュンビ</t>
    </rPh>
    <rPh sb="20" eb="22">
      <t>ゲンザイ</t>
    </rPh>
    <rPh sb="24" eb="26">
      <t>ゴウケイ</t>
    </rPh>
    <phoneticPr fontId="1"/>
  </si>
  <si>
    <t>中小企業
要件１
（資本金）</t>
    <rPh sb="0" eb="2">
      <t>チュウショウ</t>
    </rPh>
    <rPh sb="2" eb="4">
      <t>キギョウ</t>
    </rPh>
    <rPh sb="5" eb="7">
      <t>ヨウケン</t>
    </rPh>
    <rPh sb="10" eb="13">
      <t>シホンキン</t>
    </rPh>
    <phoneticPr fontId="1"/>
  </si>
  <si>
    <t>中小企業
要件２
（従業員）</t>
    <rPh sb="10" eb="13">
      <t>ジュウギョウイン</t>
    </rPh>
    <phoneticPr fontId="1"/>
  </si>
  <si>
    <t>中小企業
判定</t>
    <rPh sb="0" eb="2">
      <t>チュウショウ</t>
    </rPh>
    <rPh sb="2" eb="4">
      <t>キギョウ</t>
    </rPh>
    <rPh sb="5" eb="7">
      <t>ハンテイ</t>
    </rPh>
    <phoneticPr fontId="1"/>
  </si>
  <si>
    <t>申請書10　設置場所の名称　No.1</t>
    <phoneticPr fontId="1"/>
  </si>
  <si>
    <t>申請書10　所在地/都内･都外　No.1</t>
    <rPh sb="10" eb="12">
      <t>トナイ</t>
    </rPh>
    <rPh sb="13" eb="15">
      <t>トガイ</t>
    </rPh>
    <phoneticPr fontId="1"/>
  </si>
  <si>
    <t>申請書10　所在地 No.1</t>
  </si>
  <si>
    <t>申請書10　設置場所の名称　No.2</t>
  </si>
  <si>
    <t>申請書10　所在地/都内･都外　No.2</t>
    <rPh sb="10" eb="12">
      <t>トナイ</t>
    </rPh>
    <rPh sb="13" eb="15">
      <t>トガイ</t>
    </rPh>
    <phoneticPr fontId="1"/>
  </si>
  <si>
    <t>申請書10　所在地 No.2</t>
  </si>
  <si>
    <t>申請書10　設置場所の名称　No.3</t>
  </si>
  <si>
    <t>申請書10　所在地/都内･都外　No.3</t>
    <rPh sb="10" eb="12">
      <t>トナイ</t>
    </rPh>
    <rPh sb="13" eb="15">
      <t>トガイ</t>
    </rPh>
    <phoneticPr fontId="1"/>
  </si>
  <si>
    <t>申請書10　所在地 No.3</t>
  </si>
  <si>
    <t>申請書14　(3)経費区分別内訳/助成事業に要する経費(税込)/機械設備等</t>
    <rPh sb="0" eb="3">
      <t>シンセイショ</t>
    </rPh>
    <rPh sb="36" eb="37">
      <t>ナド</t>
    </rPh>
    <phoneticPr fontId="1"/>
  </si>
  <si>
    <t>申請書14　(3)経費区分別内訳/助成事業に要する経費(税込)/その他助成対象外経費</t>
    <rPh sb="0" eb="3">
      <t>シンセイショ</t>
    </rPh>
    <rPh sb="34" eb="35">
      <t>タ</t>
    </rPh>
    <phoneticPr fontId="1"/>
  </si>
  <si>
    <t>申請書14　(3)経費区分別内訳/助成事業に要する経費(税込)/合計</t>
    <rPh sb="0" eb="3">
      <t>シンセイショ</t>
    </rPh>
    <phoneticPr fontId="1"/>
  </si>
  <si>
    <t>申請書14　(3)経費区分別内訳/助成対象経費(税抜)/機械設備等</t>
    <rPh sb="0" eb="3">
      <t>シンセイショ</t>
    </rPh>
    <rPh sb="32" eb="33">
      <t>ナド</t>
    </rPh>
    <phoneticPr fontId="1"/>
  </si>
  <si>
    <t>申請書14　(3)経費区分別内訳/助成対象経費(税抜)/合計</t>
    <rPh sb="0" eb="3">
      <t>シンセイショ</t>
    </rPh>
    <phoneticPr fontId="1"/>
  </si>
  <si>
    <t>申請書14　(3)経費区分別内訳/助成金交付申請額/機械設備等</t>
    <rPh sb="0" eb="3">
      <t>シンセイショ</t>
    </rPh>
    <rPh sb="30" eb="31">
      <t>ナド</t>
    </rPh>
    <phoneticPr fontId="1"/>
  </si>
  <si>
    <t>申請書14　(3)経費区分別内訳/助成金交付申請額/合計</t>
    <rPh sb="0" eb="3">
      <t>シンセイショ</t>
    </rPh>
    <phoneticPr fontId="1"/>
  </si>
  <si>
    <t>一致検証
助成対象経費
/申請書5 VS申請書14</t>
    <rPh sb="0" eb="2">
      <t>イッチ</t>
    </rPh>
    <rPh sb="2" eb="4">
      <t>ケンショウ</t>
    </rPh>
    <rPh sb="5" eb="7">
      <t>ジョセイ</t>
    </rPh>
    <rPh sb="7" eb="9">
      <t>タイショウ</t>
    </rPh>
    <rPh sb="9" eb="11">
      <t>ケイヒ</t>
    </rPh>
    <rPh sb="13" eb="16">
      <t>シンセイショ</t>
    </rPh>
    <rPh sb="20" eb="23">
      <t>シンセイショ</t>
    </rPh>
    <phoneticPr fontId="1"/>
  </si>
  <si>
    <t>一致検証
助成金交付申請額/申請書5 VS申請書14</t>
    <rPh sb="0" eb="2">
      <t>イッチ</t>
    </rPh>
    <rPh sb="2" eb="4">
      <t>ケンショウ</t>
    </rPh>
    <rPh sb="5" eb="7">
      <t>ジョセイ</t>
    </rPh>
    <rPh sb="7" eb="8">
      <t>キン</t>
    </rPh>
    <rPh sb="8" eb="10">
      <t>コウフ</t>
    </rPh>
    <rPh sb="10" eb="12">
      <t>シンセイ</t>
    </rPh>
    <rPh sb="12" eb="13">
      <t>ガク</t>
    </rPh>
    <rPh sb="14" eb="17">
      <t>シンセイショ</t>
    </rPh>
    <rPh sb="21" eb="24">
      <t>シンセイショ</t>
    </rPh>
    <phoneticPr fontId="1"/>
  </si>
  <si>
    <t>申請書13　(1)機械設備一覧表/機械設備名称
No.1</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</si>
  <si>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No.1</t>
    <rPh sb="0" eb="3">
      <t>シンセイショ</t>
    </rPh>
    <rPh sb="9" eb="11">
      <t>キカイ</t>
    </rPh>
    <rPh sb="11" eb="13">
      <t>セツビ</t>
    </rPh>
    <rPh sb="13" eb="15">
      <t>イチラン</t>
    </rPh>
    <rPh sb="15" eb="16">
      <t>ヒョウ</t>
    </rPh>
    <rPh sb="21" eb="22">
      <t>メイ</t>
    </rPh>
    <phoneticPr fontId="1"/>
  </si>
  <si>
    <t>申請書13　(1)機械設備一覧表/単価(税抜･円)
No.1</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</si>
  <si>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No.1</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</si>
  <si>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No.1</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</si>
  <si>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No.2</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</si>
  <si>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No.2</t>
    <rPh sb="0" eb="3">
      <t>シンセイショ</t>
    </rPh>
    <rPh sb="9" eb="11">
      <t>キカイ</t>
    </rPh>
    <rPh sb="11" eb="13">
      <t>セツビ</t>
    </rPh>
    <rPh sb="13" eb="15">
      <t>イチラン</t>
    </rPh>
    <rPh sb="15" eb="16">
      <t>ヒョウ</t>
    </rPh>
    <rPh sb="21" eb="22">
      <t>メイ</t>
    </rPh>
    <phoneticPr fontId="1"/>
  </si>
  <si>
    <t>申請書13　(1)機械設備一覧表/単価(税抜･円)
No.2</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</si>
  <si>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No.2</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</si>
  <si>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No.2</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</si>
  <si>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No.3</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</si>
  <si>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No.3</t>
    <rPh sb="0" eb="3">
      <t>シンセイショ</t>
    </rPh>
    <rPh sb="9" eb="11">
      <t>キカイ</t>
    </rPh>
    <rPh sb="11" eb="13">
      <t>セツビ</t>
    </rPh>
    <rPh sb="13" eb="15">
      <t>イチラン</t>
    </rPh>
    <rPh sb="15" eb="16">
      <t>ヒョウ</t>
    </rPh>
    <rPh sb="21" eb="22">
      <t>メイ</t>
    </rPh>
    <phoneticPr fontId="1"/>
  </si>
  <si>
    <t>申請書13　(1)機械設備一覧表/単価(税抜･円)
No.3</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</si>
  <si>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No.3</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</si>
  <si>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No.3</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</si>
  <si>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No.4</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</si>
  <si>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No.4</t>
    <rPh sb="0" eb="3">
      <t>シンセイショ</t>
    </rPh>
    <rPh sb="9" eb="11">
      <t>キカイ</t>
    </rPh>
    <rPh sb="11" eb="13">
      <t>セツビ</t>
    </rPh>
    <rPh sb="13" eb="15">
      <t>イチラン</t>
    </rPh>
    <rPh sb="15" eb="16">
      <t>ヒョウ</t>
    </rPh>
    <rPh sb="21" eb="22">
      <t>メイ</t>
    </rPh>
    <phoneticPr fontId="1"/>
  </si>
  <si>
    <t>申請書13　(1)機械設備一覧表/単価(税抜･円)
No.4</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</si>
  <si>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No.4</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</si>
  <si>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No.4</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</si>
  <si>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No.5</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</si>
  <si>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No.5</t>
    <rPh sb="0" eb="3">
      <t>シンセイショ</t>
    </rPh>
    <rPh sb="9" eb="11">
      <t>キカイ</t>
    </rPh>
    <rPh sb="11" eb="13">
      <t>セツビ</t>
    </rPh>
    <rPh sb="13" eb="15">
      <t>イチラン</t>
    </rPh>
    <rPh sb="15" eb="16">
      <t>ヒョウ</t>
    </rPh>
    <rPh sb="21" eb="22">
      <t>メイ</t>
    </rPh>
    <phoneticPr fontId="1"/>
  </si>
  <si>
    <t>申請書13　(1)機械設備一覧表/単価(税抜･円)
No.5</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</si>
  <si>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No.5</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</si>
  <si>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No.5</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</si>
  <si>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No.6</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</si>
  <si>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No.6</t>
    <rPh sb="0" eb="3">
      <t>シンセイショ</t>
    </rPh>
    <rPh sb="9" eb="11">
      <t>キカイ</t>
    </rPh>
    <rPh sb="11" eb="13">
      <t>セツビ</t>
    </rPh>
    <rPh sb="13" eb="15">
      <t>イチラン</t>
    </rPh>
    <rPh sb="15" eb="16">
      <t>ヒョウ</t>
    </rPh>
    <rPh sb="21" eb="22">
      <t>メイ</t>
    </rPh>
    <phoneticPr fontId="1"/>
  </si>
  <si>
    <t>申請書13　(1)機械設備一覧表/単価(税抜･円)
No.6</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</si>
  <si>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No.6</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</si>
  <si>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No.6</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</si>
  <si>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No.7</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</si>
  <si>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No.7</t>
    <rPh sb="0" eb="3">
      <t>シンセイショ</t>
    </rPh>
    <rPh sb="9" eb="11">
      <t>キカイ</t>
    </rPh>
    <rPh sb="11" eb="13">
      <t>セツビ</t>
    </rPh>
    <rPh sb="13" eb="15">
      <t>イチラン</t>
    </rPh>
    <rPh sb="15" eb="16">
      <t>ヒョウ</t>
    </rPh>
    <rPh sb="21" eb="22">
      <t>メイ</t>
    </rPh>
    <phoneticPr fontId="1"/>
  </si>
  <si>
    <t>申請書13　(1)機械設備一覧表/単価(税抜･円)
No.7</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</si>
  <si>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No.7</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</si>
  <si>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No.7</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</si>
  <si>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No.8</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</si>
  <si>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No.8</t>
    <rPh sb="0" eb="3">
      <t>シンセイショ</t>
    </rPh>
    <rPh sb="9" eb="11">
      <t>キカイ</t>
    </rPh>
    <rPh sb="11" eb="13">
      <t>セツビ</t>
    </rPh>
    <rPh sb="13" eb="15">
      <t>イチラン</t>
    </rPh>
    <rPh sb="15" eb="16">
      <t>ヒョウ</t>
    </rPh>
    <rPh sb="21" eb="22">
      <t>メイ</t>
    </rPh>
    <phoneticPr fontId="1"/>
  </si>
  <si>
    <t>申請書13　(1)機械設備一覧表/単価(税抜･円)
No.8</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</si>
  <si>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No.8</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</si>
  <si>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No.8</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</si>
  <si>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申請書13(1)
助成対象経費
個別合計金額</t>
    <rPh sb="9" eb="11">
      <t>ジョセイ</t>
    </rPh>
    <rPh sb="11" eb="13">
      <t>タイショウ</t>
    </rPh>
    <rPh sb="13" eb="15">
      <t>ケイヒ</t>
    </rPh>
    <rPh sb="16" eb="18">
      <t>コベツ</t>
    </rPh>
    <rPh sb="18" eb="20">
      <t>ゴウケイ</t>
    </rPh>
    <rPh sb="20" eb="22">
      <t>キンガク</t>
    </rPh>
    <phoneticPr fontId="1"/>
  </si>
  <si>
    <t>申請書13(1)
助成対象経費
資産の種類別の合計金額</t>
    <rPh sb="9" eb="11">
      <t>ジョセイ</t>
    </rPh>
    <rPh sb="11" eb="13">
      <t>タイショウ</t>
    </rPh>
    <rPh sb="13" eb="15">
      <t>ケイヒ</t>
    </rPh>
    <rPh sb="16" eb="18">
      <t>シサン</t>
    </rPh>
    <rPh sb="19" eb="22">
      <t>シュルイベツ</t>
    </rPh>
    <rPh sb="23" eb="25">
      <t>ゴウケイ</t>
    </rPh>
    <rPh sb="25" eb="27">
      <t>キンガク</t>
    </rPh>
    <phoneticPr fontId="1"/>
  </si>
  <si>
    <r>
      <t>申請書2
事業区分(</t>
    </r>
    <r>
      <rPr>
        <sz val="10"/>
        <color rgb="FFFF0000"/>
        <rFont val="ＭＳ 明朝"/>
        <family val="1"/>
        <charset val="128"/>
      </rPr>
      <t>ｲﾉﾍﾞｰｼｮﾝ新事業活動区分</t>
    </r>
    <r>
      <rPr>
        <sz val="10"/>
        <color theme="1"/>
        <rFont val="ＭＳ 明朝"/>
        <family val="1"/>
        <charset val="128"/>
      </rPr>
      <t>)</t>
    </r>
    <rPh sb="0" eb="3">
      <t>シンセイショ</t>
    </rPh>
    <rPh sb="5" eb="7">
      <t>ジギョウ</t>
    </rPh>
    <rPh sb="7" eb="9">
      <t>クブン</t>
    </rPh>
    <rPh sb="18" eb="21">
      <t>シンジギョウ</t>
    </rPh>
    <rPh sb="21" eb="23">
      <t>カツドウ</t>
    </rPh>
    <rPh sb="23" eb="25">
      <t>クブン</t>
    </rPh>
    <phoneticPr fontId="1"/>
  </si>
  <si>
    <t xml:space="preserve">職員
</t>
    <phoneticPr fontId="1"/>
  </si>
  <si>
    <t>申請書6　連絡担当者 メールアドレス</t>
    <phoneticPr fontId="1"/>
  </si>
  <si>
    <t>申請書11　加点措置(3)</t>
    <rPh sb="6" eb="10">
      <t>カテンソチ</t>
    </rPh>
    <phoneticPr fontId="1"/>
  </si>
  <si>
    <t>申請書11　加点措置 添付資料有り</t>
    <rPh sb="6" eb="10">
      <t>カテンソチ</t>
    </rPh>
    <rPh sb="11" eb="15">
      <t>テンプシリョウ</t>
    </rPh>
    <rPh sb="15" eb="16">
      <t>アリ</t>
    </rPh>
    <phoneticPr fontId="1"/>
  </si>
  <si>
    <t>申請書14 (2)　税率区分／該当or非該当</t>
    <rPh sb="10" eb="12">
      <t>ゼイリツ</t>
    </rPh>
    <rPh sb="12" eb="14">
      <t>クブン</t>
    </rPh>
    <rPh sb="15" eb="17">
      <t>ガイトウ</t>
    </rPh>
    <rPh sb="19" eb="22">
      <t>ヒガイトウ</t>
    </rPh>
    <phoneticPr fontId="1"/>
  </si>
  <si>
    <r>
      <t>申請書15　(2)収支計画 ※事業区分Ⅱ、Ⅲ、Ⅳ /一人当たりの付加価値額の伸び率/</t>
    </r>
    <r>
      <rPr>
        <sz val="10"/>
        <color theme="1"/>
        <rFont val="ＭＳ 明朝"/>
        <family val="1"/>
        <charset val="128"/>
      </rPr>
      <t>３年後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phoneticPr fontId="1"/>
  </si>
  <si>
    <r>
      <t>申請書15　(2)収支計画 ※事業区分Ⅱ、Ⅲ、Ⅳ /一人当たりの付加価値額の伸び率/</t>
    </r>
    <r>
      <rPr>
        <sz val="10"/>
        <color theme="1"/>
        <rFont val="ＭＳ 明朝"/>
        <family val="1"/>
        <charset val="128"/>
      </rPr>
      <t>４年後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phoneticPr fontId="1"/>
  </si>
  <si>
    <r>
      <t>申請書15　(2)収支計画 ※事業区分Ⅱ、Ⅲ、Ⅳ /一人当たりの付加価値額の伸び率/</t>
    </r>
    <r>
      <rPr>
        <sz val="10"/>
        <color theme="1"/>
        <rFont val="ＭＳ 明朝"/>
        <family val="1"/>
        <charset val="128"/>
      </rPr>
      <t>５年後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rPh sb="43" eb="45">
      <t>ネンゴ</t>
    </rPh>
    <phoneticPr fontId="1"/>
  </si>
  <si>
    <t>申請書5　ソフトウェアＢ(個)</t>
    <rPh sb="12" eb="13">
      <t>ビヒン</t>
    </rPh>
    <rPh sb="13" eb="14">
      <t>コ</t>
    </rPh>
    <phoneticPr fontId="1"/>
  </si>
  <si>
    <r>
      <t>申請書14　(3)経費区分別内訳/助成事業に要する経費(税込)/</t>
    </r>
    <r>
      <rPr>
        <sz val="10"/>
        <color theme="1"/>
        <rFont val="ＭＳ 明朝"/>
        <family val="1"/>
        <charset val="128"/>
      </rPr>
      <t>ソフトウェア</t>
    </r>
    <rPh sb="0" eb="3">
      <t>シンセイショ</t>
    </rPh>
    <phoneticPr fontId="1"/>
  </si>
  <si>
    <r>
      <t>申請書14　(3)経費区分別内訳/助成対象経費(税抜)/</t>
    </r>
    <r>
      <rPr>
        <sz val="10"/>
        <color theme="1"/>
        <rFont val="ＭＳ 明朝"/>
        <family val="1"/>
        <charset val="128"/>
      </rPr>
      <t>ソフトウェア</t>
    </r>
    <rPh sb="0" eb="3">
      <t>シンセイショ</t>
    </rPh>
    <phoneticPr fontId="1"/>
  </si>
  <si>
    <r>
      <t>申請書14　(3)経費区分別内訳/助成金交付申請額/</t>
    </r>
    <r>
      <rPr>
        <sz val="10"/>
        <color theme="1"/>
        <rFont val="ＭＳ 明朝"/>
        <family val="1"/>
        <charset val="128"/>
      </rPr>
      <t>ソフトウェア</t>
    </r>
    <rPh sb="0" eb="3">
      <t>シンセイショ</t>
    </rPh>
    <phoneticPr fontId="1"/>
  </si>
  <si>
    <t xml:space="preserve">申請書13　(1)税法上の資産の種類/機械装置＆器具備品(個数)
</t>
    <rPh sb="0" eb="3">
      <t>シンセイショ</t>
    </rPh>
    <rPh sb="9" eb="12">
      <t>ゼイホウジョウ</t>
    </rPh>
    <rPh sb="13" eb="15">
      <t>シサン</t>
    </rPh>
    <rPh sb="16" eb="18">
      <t>シュルイ</t>
    </rPh>
    <rPh sb="19" eb="23">
      <t>キカイソウチ</t>
    </rPh>
    <rPh sb="24" eb="26">
      <t>キグ</t>
    </rPh>
    <rPh sb="26" eb="28">
      <t>ビヒン</t>
    </rPh>
    <rPh sb="29" eb="31">
      <t>コスウ</t>
    </rPh>
    <phoneticPr fontId="1"/>
  </si>
  <si>
    <t xml:space="preserve">申請書13　(1)税法上の資産の種類/ソフトウェアA(個数)
</t>
    <rPh sb="0" eb="3">
      <t>シンセイショ</t>
    </rPh>
    <rPh sb="9" eb="12">
      <t>ゼイホウジョウ</t>
    </rPh>
    <rPh sb="13" eb="15">
      <t>シサン</t>
    </rPh>
    <rPh sb="16" eb="18">
      <t>シュルイ</t>
    </rPh>
    <rPh sb="27" eb="29">
      <t>コスウ</t>
    </rPh>
    <phoneticPr fontId="1"/>
  </si>
  <si>
    <t xml:space="preserve">申請書13　(1)税法上の資産の種類/ソフトウェアB(個数)
</t>
    <rPh sb="0" eb="3">
      <t>シンセイショ</t>
    </rPh>
    <rPh sb="9" eb="12">
      <t>ゼイホウジョウ</t>
    </rPh>
    <rPh sb="13" eb="15">
      <t>シサン</t>
    </rPh>
    <rPh sb="16" eb="18">
      <t>シュルイ</t>
    </rPh>
    <rPh sb="27" eb="29">
      <t>コスウ</t>
    </rPh>
    <phoneticPr fontId="1"/>
  </si>
  <si>
    <t>申請書13　(1)/助成対象経費/機械装置＆器具備品(税抜･円)
/合計</t>
    <rPh sb="0" eb="3">
      <t>シンセイショ</t>
    </rPh>
    <rPh sb="10" eb="12">
      <t>ジョセイ</t>
    </rPh>
    <rPh sb="12" eb="14">
      <t>タイショウ</t>
    </rPh>
    <rPh sb="14" eb="16">
      <t>ケイヒ</t>
    </rPh>
    <rPh sb="27" eb="29">
      <t>ゼイヌキ</t>
    </rPh>
    <rPh sb="30" eb="31">
      <t>エン</t>
    </rPh>
    <rPh sb="34" eb="36">
      <t>ゴウケイ</t>
    </rPh>
    <phoneticPr fontId="1"/>
  </si>
  <si>
    <t>申請書13　(1)/助成対象経費/ソフトウェアA(税抜･円)
/合計</t>
    <rPh sb="0" eb="3">
      <t>シンセイショ</t>
    </rPh>
    <rPh sb="10" eb="12">
      <t>ジョセイ</t>
    </rPh>
    <rPh sb="12" eb="14">
      <t>タイショウ</t>
    </rPh>
    <rPh sb="14" eb="16">
      <t>ケイヒ</t>
    </rPh>
    <rPh sb="25" eb="27">
      <t>ゼイヌキ</t>
    </rPh>
    <rPh sb="28" eb="29">
      <t>エン</t>
    </rPh>
    <rPh sb="32" eb="34">
      <t>ゴウケイ</t>
    </rPh>
    <phoneticPr fontId="1"/>
  </si>
  <si>
    <t>申請書13　(1)/助成対象経費/ソフトウェアB(税抜･円)
/合計</t>
    <rPh sb="0" eb="3">
      <t>シンセイショ</t>
    </rPh>
    <rPh sb="10" eb="12">
      <t>ジョセイ</t>
    </rPh>
    <rPh sb="12" eb="14">
      <t>タイショウ</t>
    </rPh>
    <rPh sb="14" eb="16">
      <t>ケイヒ</t>
    </rPh>
    <rPh sb="25" eb="27">
      <t>ゼイヌキ</t>
    </rPh>
    <rPh sb="28" eb="29">
      <t>エン</t>
    </rPh>
    <rPh sb="32" eb="34">
      <t>ゴウケイ</t>
    </rPh>
    <phoneticPr fontId="1"/>
  </si>
  <si>
    <r>
      <t>申請書13(1)
導入設備が</t>
    </r>
    <r>
      <rPr>
        <sz val="10"/>
        <color rgb="FFFF0000"/>
        <rFont val="ＭＳ ゴシック"/>
        <family val="3"/>
        <charset val="128"/>
      </rPr>
      <t>９基</t>
    </r>
    <r>
      <rPr>
        <sz val="10"/>
        <color theme="1"/>
        <rFont val="ＭＳ ゴシック"/>
        <family val="3"/>
        <charset val="128"/>
      </rPr>
      <t>以上の場合
Yes／No</t>
    </r>
    <rPh sb="9" eb="11">
      <t>ドウニュウ</t>
    </rPh>
    <rPh sb="11" eb="13">
      <t>セツビ</t>
    </rPh>
    <rPh sb="15" eb="18">
      <t>キイジョウ</t>
    </rPh>
    <rPh sb="19" eb="21">
      <t>バアイ</t>
    </rPh>
    <phoneticPr fontId="1"/>
  </si>
  <si>
    <r>
      <t>申請書13(1)
個別合計金額との調整/（導入設備が</t>
    </r>
    <r>
      <rPr>
        <sz val="10"/>
        <color rgb="FFFF0000"/>
        <rFont val="ＭＳ ゴシック"/>
        <family val="3"/>
        <charset val="128"/>
      </rPr>
      <t>９基</t>
    </r>
    <r>
      <rPr>
        <sz val="10"/>
        <color theme="1"/>
        <rFont val="ＭＳ ゴシック"/>
        <family val="3"/>
        <charset val="128"/>
      </rPr>
      <t>以上の場合の記入欄）</t>
    </r>
    <rPh sb="9" eb="11">
      <t>コベツ</t>
    </rPh>
    <rPh sb="11" eb="13">
      <t>ゴウケイ</t>
    </rPh>
    <rPh sb="13" eb="15">
      <t>キンガク</t>
    </rPh>
    <rPh sb="17" eb="19">
      <t>チョウセイ</t>
    </rPh>
    <rPh sb="21" eb="23">
      <t>ドウニュウ</t>
    </rPh>
    <rPh sb="23" eb="25">
      <t>セツビ</t>
    </rPh>
    <rPh sb="27" eb="30">
      <t>キイジョウ</t>
    </rPh>
    <rPh sb="31" eb="33">
      <t>バアイ</t>
    </rPh>
    <rPh sb="34" eb="36">
      <t>キニュウ</t>
    </rPh>
    <rPh sb="36" eb="37">
      <t>ラン</t>
    </rPh>
    <phoneticPr fontId="1"/>
  </si>
  <si>
    <t>3年後9%、4年後12%、5年後15%のいずれか一つ以上が達成されていれば「TREUE」</t>
    <rPh sb="1" eb="3">
      <t>ネンゴ</t>
    </rPh>
    <rPh sb="7" eb="9">
      <t>ネンゴ</t>
    </rPh>
    <rPh sb="14" eb="16">
      <t>ネンゴ</t>
    </rPh>
    <rPh sb="24" eb="25">
      <t>ヒト</t>
    </rPh>
    <rPh sb="26" eb="28">
      <t>イジョウ</t>
    </rPh>
    <rPh sb="29" eb="31">
      <t>タッセイ</t>
    </rPh>
    <phoneticPr fontId="1"/>
  </si>
  <si>
    <t>申請書15　事業終了年月</t>
    <rPh sb="6" eb="8">
      <t>ジギョウ</t>
    </rPh>
    <phoneticPr fontId="1"/>
  </si>
  <si>
    <t>申請書2　助成対象区分</t>
    <rPh sb="5" eb="7">
      <t>ジョセイ</t>
    </rPh>
    <rPh sb="7" eb="9">
      <t>タイショウ</t>
    </rPh>
    <rPh sb="9" eb="11">
      <t>クブン</t>
    </rPh>
    <phoneticPr fontId="1"/>
  </si>
  <si>
    <t>区分名称</t>
    <rPh sb="0" eb="2">
      <t>クブン</t>
    </rPh>
    <rPh sb="2" eb="4">
      <t>メイショウ</t>
    </rPh>
    <phoneticPr fontId="1"/>
  </si>
  <si>
    <t>Ⅱ．①</t>
    <phoneticPr fontId="1"/>
  </si>
  <si>
    <t>ＤＸ推進（IoT・AI）</t>
    <rPh sb="2" eb="4">
      <t>スイシン</t>
    </rPh>
    <phoneticPr fontId="1"/>
  </si>
  <si>
    <t>①IoT・AI</t>
    <phoneticPr fontId="1"/>
  </si>
  <si>
    <t>Ⅱ．②</t>
    <phoneticPr fontId="1"/>
  </si>
  <si>
    <t>ＤＸ推進（ロボット）</t>
    <rPh sb="2" eb="4">
      <t>スイシン</t>
    </rPh>
    <phoneticPr fontId="1"/>
  </si>
  <si>
    <t>②ロボット</t>
    <phoneticPr fontId="1"/>
  </si>
  <si>
    <t>Ⅱ．③</t>
    <phoneticPr fontId="1"/>
  </si>
  <si>
    <t>ＤＸ推進（その他）</t>
    <rPh sb="2" eb="4">
      <t>スイシン</t>
    </rPh>
    <rPh sb="7" eb="8">
      <t>タ</t>
    </rPh>
    <phoneticPr fontId="1"/>
  </si>
  <si>
    <t>③その他</t>
    <rPh sb="3" eb="4">
      <t>タ</t>
    </rPh>
    <phoneticPr fontId="1"/>
  </si>
  <si>
    <t>Ⅲ．①</t>
    <phoneticPr fontId="1"/>
  </si>
  <si>
    <t>イノベーション（防災・減災・災害）</t>
    <rPh sb="8" eb="10">
      <t>ボウサイ</t>
    </rPh>
    <rPh sb="11" eb="13">
      <t>ゲンサイ</t>
    </rPh>
    <rPh sb="14" eb="16">
      <t>サイガイ</t>
    </rPh>
    <phoneticPr fontId="1"/>
  </si>
  <si>
    <t>①防災・減災・災害</t>
    <rPh sb="1" eb="3">
      <t>ボウサイ</t>
    </rPh>
    <rPh sb="4" eb="6">
      <t>ゲンサイ</t>
    </rPh>
    <rPh sb="7" eb="9">
      <t>サイガイ</t>
    </rPh>
    <phoneticPr fontId="1"/>
  </si>
  <si>
    <t>Ⅲ．②</t>
    <phoneticPr fontId="1"/>
  </si>
  <si>
    <t>イノベーション（インフラメンテナンス）</t>
    <phoneticPr fontId="1"/>
  </si>
  <si>
    <t>②インフラメンテナンス</t>
    <phoneticPr fontId="1"/>
  </si>
  <si>
    <t>Ⅲ．③</t>
    <phoneticPr fontId="1"/>
  </si>
  <si>
    <t>イノベーション（安心・安全の確保）</t>
    <rPh sb="8" eb="10">
      <t>アンシン</t>
    </rPh>
    <rPh sb="11" eb="13">
      <t>アンゼン</t>
    </rPh>
    <rPh sb="14" eb="16">
      <t>カクホ</t>
    </rPh>
    <phoneticPr fontId="1"/>
  </si>
  <si>
    <t>③安心・安全の確保</t>
    <rPh sb="1" eb="3">
      <t>アンシン</t>
    </rPh>
    <rPh sb="4" eb="6">
      <t>アンゼン</t>
    </rPh>
    <rPh sb="7" eb="9">
      <t>カクホ</t>
    </rPh>
    <phoneticPr fontId="1"/>
  </si>
  <si>
    <t>Ⅲ．④</t>
    <phoneticPr fontId="1"/>
  </si>
  <si>
    <t>イノベーション（スポーツ振興・障害者スポーツ）</t>
    <rPh sb="12" eb="14">
      <t>シンコウ</t>
    </rPh>
    <rPh sb="15" eb="17">
      <t>ショウガイ</t>
    </rPh>
    <rPh sb="17" eb="18">
      <t>シャ</t>
    </rPh>
    <phoneticPr fontId="1"/>
  </si>
  <si>
    <t>④スポーツ振興・障害者スポーツ</t>
    <rPh sb="5" eb="7">
      <t>シンコウ</t>
    </rPh>
    <rPh sb="8" eb="10">
      <t>ショウガイ</t>
    </rPh>
    <rPh sb="10" eb="11">
      <t>シャ</t>
    </rPh>
    <phoneticPr fontId="1"/>
  </si>
  <si>
    <t>Ⅲ．⑤</t>
  </si>
  <si>
    <t>イノベーション（子育て・高齢者・障害者等）</t>
    <rPh sb="8" eb="10">
      <t>コソダ</t>
    </rPh>
    <rPh sb="12" eb="15">
      <t>コウレイシャ</t>
    </rPh>
    <rPh sb="16" eb="18">
      <t>ショウガイ</t>
    </rPh>
    <rPh sb="18" eb="19">
      <t>シャ</t>
    </rPh>
    <rPh sb="19" eb="20">
      <t>ナド</t>
    </rPh>
    <phoneticPr fontId="1"/>
  </si>
  <si>
    <t>⑤子育て・高齢者・障害者等</t>
    <rPh sb="1" eb="3">
      <t>コソダ</t>
    </rPh>
    <rPh sb="5" eb="8">
      <t>コウレイシャ</t>
    </rPh>
    <rPh sb="9" eb="11">
      <t>ショウガイ</t>
    </rPh>
    <rPh sb="11" eb="12">
      <t>シャ</t>
    </rPh>
    <rPh sb="12" eb="13">
      <t>ナド</t>
    </rPh>
    <phoneticPr fontId="1"/>
  </si>
  <si>
    <t>Ⅲ．⑥</t>
  </si>
  <si>
    <t>イノベーション（医療・健康）</t>
    <rPh sb="8" eb="10">
      <t>イリョウ</t>
    </rPh>
    <rPh sb="11" eb="13">
      <t>ケンコウ</t>
    </rPh>
    <phoneticPr fontId="1"/>
  </si>
  <si>
    <t>⑥医療・健康</t>
    <rPh sb="1" eb="3">
      <t>イリョウ</t>
    </rPh>
    <rPh sb="4" eb="6">
      <t>ケンコウ</t>
    </rPh>
    <phoneticPr fontId="1"/>
  </si>
  <si>
    <t>Ⅲ．⑦</t>
  </si>
  <si>
    <t>イノベーション（環境・エネルギー）</t>
    <rPh sb="8" eb="10">
      <t>カンキョウ</t>
    </rPh>
    <phoneticPr fontId="1"/>
  </si>
  <si>
    <t>⑦環境・エネルギー</t>
    <rPh sb="1" eb="3">
      <t>カンキョウ</t>
    </rPh>
    <phoneticPr fontId="1"/>
  </si>
  <si>
    <t>Ⅲ．⑧</t>
  </si>
  <si>
    <t>イノベーション（国際的な観光・金融都市の実現）</t>
    <rPh sb="8" eb="11">
      <t>コクサイテキ</t>
    </rPh>
    <rPh sb="12" eb="14">
      <t>カンコウ</t>
    </rPh>
    <rPh sb="15" eb="17">
      <t>キンユウ</t>
    </rPh>
    <rPh sb="17" eb="19">
      <t>トシ</t>
    </rPh>
    <rPh sb="20" eb="22">
      <t>ジツゲン</t>
    </rPh>
    <phoneticPr fontId="1"/>
  </si>
  <si>
    <t>⑧国際的な観光・金融都市の実現</t>
    <rPh sb="1" eb="4">
      <t>コクサイテキ</t>
    </rPh>
    <rPh sb="5" eb="7">
      <t>カンコウ</t>
    </rPh>
    <rPh sb="8" eb="10">
      <t>キンユウ</t>
    </rPh>
    <rPh sb="10" eb="12">
      <t>トシ</t>
    </rPh>
    <rPh sb="13" eb="15">
      <t>ジツゲン</t>
    </rPh>
    <phoneticPr fontId="1"/>
  </si>
  <si>
    <t>Ⅲ．⑨</t>
  </si>
  <si>
    <t>イノベーション（交通・物流・サプライチェーン）</t>
    <rPh sb="8" eb="10">
      <t>コウツウ</t>
    </rPh>
    <rPh sb="11" eb="13">
      <t>ブツリュウ</t>
    </rPh>
    <phoneticPr fontId="1"/>
  </si>
  <si>
    <t>⑨交通・物流・サプライチェーン</t>
    <rPh sb="1" eb="3">
      <t>コウツウ</t>
    </rPh>
    <rPh sb="4" eb="6">
      <t>ブツリュウ</t>
    </rPh>
    <phoneticPr fontId="1"/>
  </si>
  <si>
    <t>Ⅳ．</t>
    <phoneticPr fontId="1"/>
  </si>
  <si>
    <t>事業区分(ｲﾉﾍﾞｰｼｮﾝ新事業活動区分)</t>
    <rPh sb="0" eb="2">
      <t>ジギョウ</t>
    </rPh>
    <rPh sb="2" eb="4">
      <t>クブン</t>
    </rPh>
    <rPh sb="13" eb="15">
      <t>ジギョウ</t>
    </rPh>
    <rPh sb="15" eb="17">
      <t>カツドウ</t>
    </rPh>
    <rPh sb="17" eb="19">
      <t>クブン</t>
    </rPh>
    <rPh sb="19" eb="20">
      <t>）</t>
    </rPh>
    <phoneticPr fontId="1"/>
  </si>
  <si>
    <t>イノベーション（新商品の生産）</t>
    <rPh sb="8" eb="9">
      <t>シン</t>
    </rPh>
    <rPh sb="9" eb="11">
      <t>ショウヒン</t>
    </rPh>
    <rPh sb="12" eb="14">
      <t>セイサン</t>
    </rPh>
    <phoneticPr fontId="1"/>
  </si>
  <si>
    <t>イノベーション（新役務の提供）</t>
    <phoneticPr fontId="1"/>
  </si>
  <si>
    <t>②新役務の提供</t>
    <phoneticPr fontId="1"/>
  </si>
  <si>
    <t>イノベーション（商品の新たな生産又は販売の方式の導入）</t>
    <rPh sb="8" eb="10">
      <t>ショウヒン</t>
    </rPh>
    <rPh sb="11" eb="12">
      <t>アラ</t>
    </rPh>
    <rPh sb="14" eb="16">
      <t>セイサン</t>
    </rPh>
    <rPh sb="16" eb="17">
      <t>マタ</t>
    </rPh>
    <rPh sb="18" eb="20">
      <t>ハンバイ</t>
    </rPh>
    <rPh sb="21" eb="23">
      <t>ホウシキ</t>
    </rPh>
    <rPh sb="24" eb="26">
      <t>ドウニュウ</t>
    </rPh>
    <phoneticPr fontId="1"/>
  </si>
  <si>
    <t>③商品の新たな生産又は販売の方式の導入</t>
    <rPh sb="1" eb="3">
      <t>ショウヒン</t>
    </rPh>
    <rPh sb="4" eb="5">
      <t>アラ</t>
    </rPh>
    <rPh sb="7" eb="9">
      <t>セイサン</t>
    </rPh>
    <rPh sb="9" eb="10">
      <t>マタ</t>
    </rPh>
    <rPh sb="11" eb="13">
      <t>ハンバイ</t>
    </rPh>
    <rPh sb="14" eb="16">
      <t>ホウシキ</t>
    </rPh>
    <rPh sb="17" eb="19">
      <t>ドウニュウ</t>
    </rPh>
    <phoneticPr fontId="1"/>
  </si>
  <si>
    <t>イノベーション（役務の新たな提供の方式の導入、その他）</t>
    <phoneticPr fontId="1"/>
  </si>
  <si>
    <t>④役務の新たな提供の方式の導入、その他</t>
    <phoneticPr fontId="1"/>
  </si>
  <si>
    <t>助成率</t>
    <rPh sb="0" eb="2">
      <t>ジョセイ</t>
    </rPh>
    <rPh sb="2" eb="3">
      <t>リツ</t>
    </rPh>
    <phoneticPr fontId="1"/>
  </si>
  <si>
    <t>1/2以内</t>
    <rPh sb="3" eb="5">
      <t>イナイ</t>
    </rPh>
    <phoneticPr fontId="1"/>
  </si>
  <si>
    <t>2/3以内</t>
    <rPh sb="3" eb="5">
      <t>イナイ</t>
    </rPh>
    <phoneticPr fontId="1"/>
  </si>
  <si>
    <t>Ⅱ．ＤＸ推進</t>
    <rPh sb="4" eb="6">
      <t>スイシン</t>
    </rPh>
    <phoneticPr fontId="1"/>
  </si>
  <si>
    <t>Ⅲ．イノベーション</t>
    <phoneticPr fontId="1"/>
  </si>
  <si>
    <t>Ⅳ．後継者チャレンジ</t>
    <rPh sb="2" eb="5">
      <t>コウケイシャ</t>
    </rPh>
    <phoneticPr fontId="1"/>
  </si>
  <si>
    <t>業種コード(2桁)</t>
    <rPh sb="0" eb="2">
      <t>ギョウシュ</t>
    </rPh>
    <rPh sb="7" eb="8">
      <t>ケタ</t>
    </rPh>
    <phoneticPr fontId="1"/>
  </si>
  <si>
    <t>中分類名</t>
    <rPh sb="0" eb="3">
      <t>チュウブンルイ</t>
    </rPh>
    <rPh sb="3" eb="4">
      <t>メイ</t>
    </rPh>
    <phoneticPr fontId="1"/>
  </si>
  <si>
    <t>中小企業要件
資本金</t>
    <rPh sb="0" eb="2">
      <t>チュウショウ</t>
    </rPh>
    <rPh sb="2" eb="4">
      <t>キギョウ</t>
    </rPh>
    <rPh sb="4" eb="6">
      <t>ヨウケン</t>
    </rPh>
    <rPh sb="7" eb="10">
      <t>シホンキン</t>
    </rPh>
    <phoneticPr fontId="1"/>
  </si>
  <si>
    <t>中小企業要件
従業員</t>
    <rPh sb="0" eb="2">
      <t>チュウショウ</t>
    </rPh>
    <rPh sb="2" eb="4">
      <t>キギョウ</t>
    </rPh>
    <rPh sb="4" eb="6">
      <t>ヨウケン</t>
    </rPh>
    <rPh sb="7" eb="10">
      <t>ジュウギョウイン</t>
    </rPh>
    <phoneticPr fontId="1"/>
  </si>
  <si>
    <t>小規模企業
従業員</t>
    <rPh sb="0" eb="5">
      <t>ショウキボキギョウ</t>
    </rPh>
    <rPh sb="6" eb="9">
      <t>ジュウギョウイン</t>
    </rPh>
    <phoneticPr fontId="1"/>
  </si>
  <si>
    <t>農業</t>
    <phoneticPr fontId="17"/>
  </si>
  <si>
    <t>林業</t>
    <phoneticPr fontId="17"/>
  </si>
  <si>
    <t>漁業</t>
    <phoneticPr fontId="17"/>
  </si>
  <si>
    <t>水産養殖業</t>
    <phoneticPr fontId="17"/>
  </si>
  <si>
    <t>鉱業、採石業、砂利採取業</t>
    <phoneticPr fontId="17"/>
  </si>
  <si>
    <t>総合工事業</t>
    <phoneticPr fontId="17"/>
  </si>
  <si>
    <t>職別工事業（設備工事業を除く）</t>
    <phoneticPr fontId="17"/>
  </si>
  <si>
    <t>設備工事業</t>
    <phoneticPr fontId="17"/>
  </si>
  <si>
    <t>食料品製造業</t>
    <phoneticPr fontId="17"/>
  </si>
  <si>
    <t>飲料・たばこ・飼料製造業</t>
    <phoneticPr fontId="17"/>
  </si>
  <si>
    <t>繊維工業</t>
    <phoneticPr fontId="17"/>
  </si>
  <si>
    <t>木材・木製品製造業（家具を除く）</t>
    <phoneticPr fontId="17"/>
  </si>
  <si>
    <t>家具・装備品製造業</t>
    <phoneticPr fontId="17"/>
  </si>
  <si>
    <t>パルプ・紙・紙加工品製造業</t>
    <phoneticPr fontId="17"/>
  </si>
  <si>
    <t>印刷・同関連業</t>
    <phoneticPr fontId="17"/>
  </si>
  <si>
    <t>化学工業</t>
    <phoneticPr fontId="17"/>
  </si>
  <si>
    <t>石油製品・石炭製品製造業</t>
    <phoneticPr fontId="17"/>
  </si>
  <si>
    <t>プラスチック製品製造業（別掲を除く）</t>
    <phoneticPr fontId="17"/>
  </si>
  <si>
    <t>ゴム製品製造業</t>
    <phoneticPr fontId="17"/>
  </si>
  <si>
    <t>なめし革・同製品・毛皮製造業</t>
    <phoneticPr fontId="17"/>
  </si>
  <si>
    <t>窯業・土石製品製造業</t>
    <phoneticPr fontId="17"/>
  </si>
  <si>
    <t>鉄鋼業</t>
    <phoneticPr fontId="17"/>
  </si>
  <si>
    <t>非鉄金属製造業</t>
    <phoneticPr fontId="17"/>
  </si>
  <si>
    <t>金属製品製造業</t>
    <phoneticPr fontId="17"/>
  </si>
  <si>
    <t>はん用機械器具製造業</t>
    <phoneticPr fontId="17"/>
  </si>
  <si>
    <t>生産用機械器具製造業</t>
    <phoneticPr fontId="17"/>
  </si>
  <si>
    <t>業務用機械器具製造業</t>
    <phoneticPr fontId="17"/>
  </si>
  <si>
    <t>電子部品・デバイス・電子回路製造業</t>
    <phoneticPr fontId="17"/>
  </si>
  <si>
    <t>電気機械器具製造業</t>
    <phoneticPr fontId="17"/>
  </si>
  <si>
    <t>情報通信機械器具製造業</t>
    <phoneticPr fontId="17"/>
  </si>
  <si>
    <t>輸送用機械器具製造業</t>
    <phoneticPr fontId="17"/>
  </si>
  <si>
    <t>その他の製造業</t>
    <phoneticPr fontId="17"/>
  </si>
  <si>
    <t>電気業</t>
    <phoneticPr fontId="17"/>
  </si>
  <si>
    <t>ガス業</t>
    <phoneticPr fontId="17"/>
  </si>
  <si>
    <t>熱供給業</t>
    <phoneticPr fontId="17"/>
  </si>
  <si>
    <t>水道業</t>
    <phoneticPr fontId="17"/>
  </si>
  <si>
    <t>通信業</t>
    <phoneticPr fontId="17"/>
  </si>
  <si>
    <t>放送業</t>
    <phoneticPr fontId="17"/>
  </si>
  <si>
    <t>情報サービス業</t>
    <phoneticPr fontId="17"/>
  </si>
  <si>
    <t>インターネット附随サービス業</t>
    <phoneticPr fontId="17"/>
  </si>
  <si>
    <t>映像・音声・文字情報制作業</t>
    <phoneticPr fontId="17"/>
  </si>
  <si>
    <t>管理・補助的経済活動を行う事業</t>
  </si>
  <si>
    <t>鉄道業</t>
    <phoneticPr fontId="17"/>
  </si>
  <si>
    <t>道路旅客運送業</t>
    <phoneticPr fontId="17"/>
  </si>
  <si>
    <t>道路貨物運送業</t>
    <phoneticPr fontId="17"/>
  </si>
  <si>
    <t>水運業</t>
    <phoneticPr fontId="17"/>
  </si>
  <si>
    <t>航空運輸業</t>
    <phoneticPr fontId="17"/>
  </si>
  <si>
    <t>倉庫業</t>
    <phoneticPr fontId="17"/>
  </si>
  <si>
    <t>運輸に附帯するサービス業</t>
    <phoneticPr fontId="17"/>
  </si>
  <si>
    <t>郵便業(信書便事業を除く)</t>
    <phoneticPr fontId="17"/>
  </si>
  <si>
    <t>各種商品卸売業</t>
    <phoneticPr fontId="17"/>
  </si>
  <si>
    <t>繊維・衣服等卸売業</t>
    <phoneticPr fontId="17"/>
  </si>
  <si>
    <t>飲食料品卸売業</t>
    <phoneticPr fontId="17"/>
  </si>
  <si>
    <t>建築材料、鉱物・金属材料等卸売業</t>
    <phoneticPr fontId="17"/>
  </si>
  <si>
    <t>機械器具卸売業</t>
    <phoneticPr fontId="17"/>
  </si>
  <si>
    <t>その他の卸売業</t>
    <phoneticPr fontId="17"/>
  </si>
  <si>
    <t>各種商品小売業</t>
    <phoneticPr fontId="17"/>
  </si>
  <si>
    <t>織物・衣服・身の回り品小売業</t>
    <phoneticPr fontId="17"/>
  </si>
  <si>
    <t>飲食料品小売業</t>
    <phoneticPr fontId="17"/>
  </si>
  <si>
    <t>機械器具小売業</t>
    <phoneticPr fontId="17"/>
  </si>
  <si>
    <t>その他の小売業</t>
    <phoneticPr fontId="17"/>
  </si>
  <si>
    <t>無店舗小売業</t>
    <phoneticPr fontId="17"/>
  </si>
  <si>
    <t>銀行業</t>
    <phoneticPr fontId="17"/>
  </si>
  <si>
    <t>協同組織金融業</t>
    <phoneticPr fontId="17"/>
  </si>
  <si>
    <t>貸金業、クレジットカード業等非預金信用機関</t>
    <phoneticPr fontId="17"/>
  </si>
  <si>
    <t>金融商品取引業、商品先物取引業</t>
    <phoneticPr fontId="17"/>
  </si>
  <si>
    <t>補助的金融業等</t>
    <phoneticPr fontId="17"/>
  </si>
  <si>
    <t>保険業（保険媒介代理業、保険サービス業 を除く）</t>
    <phoneticPr fontId="17"/>
  </si>
  <si>
    <t>不動産取引業</t>
    <phoneticPr fontId="17"/>
  </si>
  <si>
    <t>不動産賃貸業・管理業</t>
    <phoneticPr fontId="17"/>
  </si>
  <si>
    <t>不動産賃貸業（貸家業、貸間業を除く）</t>
  </si>
  <si>
    <t>貸家業、貸間業</t>
  </si>
  <si>
    <t>物品賃貸業</t>
    <phoneticPr fontId="17"/>
  </si>
  <si>
    <t>学術・開発研究機関</t>
    <phoneticPr fontId="17"/>
  </si>
  <si>
    <t>専門サービス業（他に分類されないもの）</t>
    <phoneticPr fontId="17"/>
  </si>
  <si>
    <t>広告業</t>
    <phoneticPr fontId="17"/>
  </si>
  <si>
    <t>技術サービス業（他に分類されないもの）</t>
    <phoneticPr fontId="17"/>
  </si>
  <si>
    <t>宿泊業</t>
    <phoneticPr fontId="17"/>
  </si>
  <si>
    <t>飲食店</t>
    <phoneticPr fontId="17"/>
  </si>
  <si>
    <t>持ち帰り・配達飲食サービス業</t>
    <phoneticPr fontId="17"/>
  </si>
  <si>
    <t>洗濯・理容・美容・浴場業</t>
    <phoneticPr fontId="17"/>
  </si>
  <si>
    <t>その他の生活関連サービス業</t>
    <phoneticPr fontId="17"/>
  </si>
  <si>
    <t>娯楽業</t>
    <phoneticPr fontId="17"/>
  </si>
  <si>
    <t>学校教育</t>
    <phoneticPr fontId="17"/>
  </si>
  <si>
    <t>その他の教育、学習支援業</t>
    <phoneticPr fontId="17"/>
  </si>
  <si>
    <t>医療業</t>
    <phoneticPr fontId="17"/>
  </si>
  <si>
    <t>保険衛生</t>
    <phoneticPr fontId="17"/>
  </si>
  <si>
    <t>社会保険・社会福祉・介護事業</t>
    <phoneticPr fontId="17"/>
  </si>
  <si>
    <t>郵便局</t>
    <phoneticPr fontId="17"/>
  </si>
  <si>
    <t>協同組合（他に分類されないもの）</t>
    <phoneticPr fontId="17"/>
  </si>
  <si>
    <t>廃棄物処理業</t>
    <phoneticPr fontId="17"/>
  </si>
  <si>
    <t>自動車整備業</t>
    <phoneticPr fontId="17"/>
  </si>
  <si>
    <t>機械等修理業（別掲を除く）</t>
    <phoneticPr fontId="17"/>
  </si>
  <si>
    <t>職業紹介・労働者派遣業</t>
    <phoneticPr fontId="17"/>
  </si>
  <si>
    <t>その他の事業サービス業</t>
    <phoneticPr fontId="17"/>
  </si>
  <si>
    <t>政治・経済・文化団体</t>
    <phoneticPr fontId="17"/>
  </si>
  <si>
    <t>宗教</t>
    <phoneticPr fontId="17"/>
  </si>
  <si>
    <t>その他のサービス業</t>
    <phoneticPr fontId="17"/>
  </si>
  <si>
    <t>外国公務</t>
    <phoneticPr fontId="17"/>
  </si>
  <si>
    <t>国家公務</t>
    <phoneticPr fontId="17"/>
  </si>
  <si>
    <t>地方公務</t>
    <phoneticPr fontId="17"/>
  </si>
  <si>
    <t>分類不能の産業</t>
    <phoneticPr fontId="17"/>
  </si>
  <si>
    <t>01</t>
    <phoneticPr fontId="1"/>
  </si>
  <si>
    <t>02</t>
    <phoneticPr fontId="1"/>
  </si>
  <si>
    <t>03</t>
    <phoneticPr fontId="1"/>
  </si>
  <si>
    <t>04</t>
    <phoneticPr fontId="1"/>
  </si>
  <si>
    <t>05</t>
    <phoneticPr fontId="1"/>
  </si>
  <si>
    <t>06</t>
    <phoneticPr fontId="1"/>
  </si>
  <si>
    <t>07</t>
    <phoneticPr fontId="1"/>
  </si>
  <si>
    <t>08</t>
    <phoneticPr fontId="1"/>
  </si>
  <si>
    <t>09</t>
    <phoneticPr fontId="1"/>
  </si>
  <si>
    <t>受付
番号</t>
    <phoneticPr fontId="1"/>
  </si>
  <si>
    <r>
      <t>申請書14　(3)経費区分別内訳/助成事業に要する経費(税込)/</t>
    </r>
    <r>
      <rPr>
        <b/>
        <sz val="10"/>
        <color rgb="FFFF0000"/>
        <rFont val="ＭＳ ゴシック"/>
        <family val="3"/>
        <charset val="128"/>
      </rPr>
      <t>総合計</t>
    </r>
    <rPh sb="0" eb="3">
      <t>シンセイショ</t>
    </rPh>
    <rPh sb="32" eb="35">
      <t>ソウゴウケイ</t>
    </rPh>
    <phoneticPr fontId="1"/>
  </si>
  <si>
    <t>※本シートを削除したり改変すると申請が無効となりますのでご注意ください</t>
    <rPh sb="1" eb="2">
      <t>ホン</t>
    </rPh>
    <rPh sb="6" eb="8">
      <t>サクジョ</t>
    </rPh>
    <rPh sb="11" eb="13">
      <t>カイヘン</t>
    </rPh>
    <rPh sb="16" eb="18">
      <t>シンセイ</t>
    </rPh>
    <rPh sb="19" eb="21">
      <t>ムコウ</t>
    </rPh>
    <rPh sb="29" eb="31">
      <t>チュウイ</t>
    </rPh>
    <phoneticPr fontId="1"/>
  </si>
  <si>
    <t>※本シートを削除したり改変すると申請が無効となりますのでご注意ください</t>
    <phoneticPr fontId="1"/>
  </si>
  <si>
    <t>Ⅰ．A1</t>
    <phoneticPr fontId="1"/>
  </si>
  <si>
    <t>Ⅰ．A2</t>
    <phoneticPr fontId="1"/>
  </si>
  <si>
    <t>Ⅰ．B1</t>
    <phoneticPr fontId="1"/>
  </si>
  <si>
    <t>Ⅰ．B2</t>
    <phoneticPr fontId="1"/>
  </si>
  <si>
    <t>競争力・ｾﾞﾛｴﾐ（中小）</t>
    <rPh sb="0" eb="3">
      <t>キョウソウリョク</t>
    </rPh>
    <rPh sb="10" eb="12">
      <t>チュウショウ</t>
    </rPh>
    <phoneticPr fontId="1"/>
  </si>
  <si>
    <t>競争力・ｾﾞﾛｴﾐ（中小ｾﾞﾛｴﾐ）</t>
    <rPh sb="0" eb="3">
      <t>キョウソウリョク</t>
    </rPh>
    <rPh sb="10" eb="12">
      <t>チュウショウ</t>
    </rPh>
    <phoneticPr fontId="1"/>
  </si>
  <si>
    <t>競争力・ｾﾞﾛｴﾐ（小規模）</t>
    <rPh sb="0" eb="3">
      <t>キョウソウリョク</t>
    </rPh>
    <rPh sb="10" eb="13">
      <t>ショウキボ</t>
    </rPh>
    <phoneticPr fontId="1"/>
  </si>
  <si>
    <t>競争力・ｾﾞﾛｴﾐ（小規模ｾﾞﾛｴﾐ）</t>
    <rPh sb="0" eb="3">
      <t>キョウソウリョク</t>
    </rPh>
    <rPh sb="12" eb="16">
      <t>ゼロエミ</t>
    </rPh>
    <phoneticPr fontId="1"/>
  </si>
  <si>
    <t>Ⅰ．A1 中小</t>
    <rPh sb="5" eb="7">
      <t>チュウショウ</t>
    </rPh>
    <phoneticPr fontId="1"/>
  </si>
  <si>
    <t>Ⅰ．A2 中小ｾﾞﾛｴﾐ</t>
    <rPh sb="5" eb="7">
      <t>チュウショウ</t>
    </rPh>
    <phoneticPr fontId="1"/>
  </si>
  <si>
    <t>Ⅰ．B1 小規模</t>
    <rPh sb="5" eb="8">
      <t>ショウキボ</t>
    </rPh>
    <phoneticPr fontId="1"/>
  </si>
  <si>
    <t>Ⅰ．B2 小規模ｾﾞﾛｴﾐ</t>
    <rPh sb="5" eb="8">
      <t>ショウキボ</t>
    </rPh>
    <phoneticPr fontId="1"/>
  </si>
  <si>
    <t>A1中小</t>
    <rPh sb="2" eb="4">
      <t>チュウショウ</t>
    </rPh>
    <phoneticPr fontId="1"/>
  </si>
  <si>
    <t>A2中小ｾﾞﾛｴﾐ</t>
    <rPh sb="2" eb="4">
      <t>チュウショウ</t>
    </rPh>
    <phoneticPr fontId="1"/>
  </si>
  <si>
    <t>B1小規模</t>
    <rPh sb="2" eb="5">
      <t>ショウキボ</t>
    </rPh>
    <phoneticPr fontId="1"/>
  </si>
  <si>
    <t>B2小規模ｾﾞﾛｴﾐ</t>
    <rPh sb="2" eb="5">
      <t>ショウキボ</t>
    </rPh>
    <phoneticPr fontId="1"/>
  </si>
  <si>
    <t>第３回から変更</t>
    <rPh sb="0" eb="1">
      <t>ダイ</t>
    </rPh>
    <rPh sb="2" eb="3">
      <t>カイ</t>
    </rPh>
    <rPh sb="5" eb="7">
      <t>ヘンコウ</t>
    </rPh>
    <phoneticPr fontId="1"/>
  </si>
  <si>
    <t>ｾﾞﾛｴﾐ適用不可の場合の審査継続意思
α／β</t>
    <rPh sb="5" eb="7">
      <t>テキヨウ</t>
    </rPh>
    <rPh sb="7" eb="9">
      <t>フカ</t>
    </rPh>
    <rPh sb="10" eb="12">
      <t>バアイ</t>
    </rPh>
    <rPh sb="13" eb="17">
      <t>シンサケイゾク</t>
    </rPh>
    <rPh sb="17" eb="19">
      <t>イシ</t>
    </rPh>
    <phoneticPr fontId="1"/>
  </si>
  <si>
    <r>
      <t>申請書4　助成金交付申請額</t>
    </r>
    <r>
      <rPr>
        <b/>
        <sz val="10"/>
        <color rgb="FFFF0000"/>
        <rFont val="ＭＳ 明朝"/>
        <family val="1"/>
        <charset val="128"/>
      </rPr>
      <t>①</t>
    </r>
    <rPh sb="5" eb="8">
      <t>ジョセイキン</t>
    </rPh>
    <rPh sb="8" eb="10">
      <t>コウフ</t>
    </rPh>
    <rPh sb="10" eb="12">
      <t>シンセイ</t>
    </rPh>
    <rPh sb="12" eb="13">
      <t>ガク</t>
    </rPh>
    <phoneticPr fontId="1"/>
  </si>
  <si>
    <r>
      <t>申請書4　助成金交付申請額</t>
    </r>
    <r>
      <rPr>
        <b/>
        <sz val="10"/>
        <color rgb="FFFF0000"/>
        <rFont val="ＭＳ 明朝"/>
        <family val="1"/>
        <charset val="128"/>
      </rPr>
      <t>②</t>
    </r>
    <rPh sb="5" eb="8">
      <t>ジョセイキン</t>
    </rPh>
    <rPh sb="8" eb="10">
      <t>コウフ</t>
    </rPh>
    <rPh sb="10" eb="12">
      <t>シンセイ</t>
    </rPh>
    <rPh sb="12" eb="13">
      <t>ガク</t>
    </rPh>
    <phoneticPr fontId="1"/>
  </si>
  <si>
    <r>
      <t>申請書4　助成金交付申請額</t>
    </r>
    <r>
      <rPr>
        <b/>
        <sz val="10"/>
        <color rgb="FFFF0000"/>
        <rFont val="ＭＳ 明朝"/>
        <family val="1"/>
        <charset val="128"/>
      </rPr>
      <t>③</t>
    </r>
    <rPh sb="5" eb="8">
      <t>ジョセイキン</t>
    </rPh>
    <rPh sb="8" eb="10">
      <t>コウフ</t>
    </rPh>
    <rPh sb="10" eb="12">
      <t>シンセイ</t>
    </rPh>
    <rPh sb="12" eb="13">
      <t>ガク</t>
    </rPh>
    <phoneticPr fontId="1"/>
  </si>
  <si>
    <t>採択時の助成金交付申請額（審査後の最終決定額）</t>
    <rPh sb="0" eb="2">
      <t>サイタク</t>
    </rPh>
    <rPh sb="2" eb="3">
      <t>ジ</t>
    </rPh>
    <rPh sb="4" eb="7">
      <t>ジョセイキン</t>
    </rPh>
    <rPh sb="7" eb="9">
      <t>コウフ</t>
    </rPh>
    <rPh sb="9" eb="12">
      <t>シンセイガク</t>
    </rPh>
    <rPh sb="13" eb="16">
      <t>シンサゴ</t>
    </rPh>
    <rPh sb="17" eb="21">
      <t>サイシュウケッテイ</t>
    </rPh>
    <rPh sb="21" eb="22">
      <t>ガク</t>
    </rPh>
    <phoneticPr fontId="1"/>
  </si>
  <si>
    <t>　★警告）本シートは東京都中小企業振興公社　設備支援課　事務局が使用する専用のsheetです　：使用不可（操作禁止）</t>
    <rPh sb="2" eb="4">
      <t>ケイコク</t>
    </rPh>
    <rPh sb="5" eb="6">
      <t>ホン</t>
    </rPh>
    <rPh sb="10" eb="13">
      <t>トウキョウト</t>
    </rPh>
    <rPh sb="13" eb="15">
      <t>チュウショウ</t>
    </rPh>
    <rPh sb="15" eb="17">
      <t>キギョウ</t>
    </rPh>
    <rPh sb="17" eb="21">
      <t>シンコウコウシャ</t>
    </rPh>
    <rPh sb="22" eb="24">
      <t>セツビ</t>
    </rPh>
    <rPh sb="24" eb="27">
      <t>シエンカ</t>
    </rPh>
    <rPh sb="28" eb="31">
      <t>ジムキョク</t>
    </rPh>
    <rPh sb="32" eb="34">
      <t>シヨウ</t>
    </rPh>
    <rPh sb="36" eb="38">
      <t>センヨウ</t>
    </rPh>
    <rPh sb="48" eb="52">
      <t>シヨウフカ</t>
    </rPh>
    <rPh sb="53" eb="55">
      <t>ソウサ</t>
    </rPh>
    <rPh sb="55" eb="57">
      <t>キンシ</t>
    </rPh>
    <phoneticPr fontId="1"/>
  </si>
  <si>
    <t>3/4以内</t>
    <rPh sb="3" eb="5">
      <t>イナイ</t>
    </rPh>
    <phoneticPr fontId="1"/>
  </si>
  <si>
    <t>Ⅰ．A3</t>
  </si>
  <si>
    <t>Ⅰ．B3</t>
  </si>
  <si>
    <t>競争力・ｾﾞﾛｴﾐ（中小賃上）</t>
    <rPh sb="0" eb="3">
      <t>キョウソウリョク</t>
    </rPh>
    <rPh sb="10" eb="12">
      <t>チュウショウ</t>
    </rPh>
    <rPh sb="12" eb="14">
      <t>チンア</t>
    </rPh>
    <phoneticPr fontId="1"/>
  </si>
  <si>
    <t>競争力・ｾﾞﾛｴﾐ（小規模賃上）</t>
    <rPh sb="0" eb="3">
      <t>キョウソウリョク</t>
    </rPh>
    <rPh sb="12" eb="13">
      <t>チン</t>
    </rPh>
    <rPh sb="13" eb="14">
      <t>ジョウ</t>
    </rPh>
    <rPh sb="14" eb="15">
      <t>）</t>
    </rPh>
    <phoneticPr fontId="1"/>
  </si>
  <si>
    <t>B3小規模賃上</t>
    <rPh sb="2" eb="5">
      <t>ショウキボ</t>
    </rPh>
    <rPh sb="5" eb="7">
      <t>チンア</t>
    </rPh>
    <phoneticPr fontId="1"/>
  </si>
  <si>
    <t>A3中小賃上</t>
    <rPh sb="2" eb="4">
      <t>チュウショウ</t>
    </rPh>
    <rPh sb="4" eb="6">
      <t>チンア</t>
    </rPh>
    <phoneticPr fontId="1"/>
  </si>
  <si>
    <t>3/4以内</t>
    <phoneticPr fontId="1"/>
  </si>
  <si>
    <t>Ⅰ．A3 中小賃上</t>
    <phoneticPr fontId="1"/>
  </si>
  <si>
    <t>Ⅰ．B3 小規模賃上</t>
    <rPh sb="5" eb="8">
      <t>ショウキボ</t>
    </rPh>
    <phoneticPr fontId="1"/>
  </si>
  <si>
    <t>第６回から変更</t>
    <rPh sb="0" eb="1">
      <t>ダイ</t>
    </rPh>
    <rPh sb="2" eb="3">
      <t>カイ</t>
    </rPh>
    <rPh sb="5" eb="7">
      <t>ヘンコウ</t>
    </rPh>
    <phoneticPr fontId="1"/>
  </si>
  <si>
    <t>助成金交付申請額(MAX)/合計</t>
    <phoneticPr fontId="1"/>
  </si>
  <si>
    <r>
      <t>助成金交付申請額(MAX)/</t>
    </r>
    <r>
      <rPr>
        <sz val="10"/>
        <color theme="1"/>
        <rFont val="ＭＳ 明朝"/>
        <family val="1"/>
        <charset val="128"/>
      </rPr>
      <t>ソフトウェア</t>
    </r>
    <phoneticPr fontId="1"/>
  </si>
  <si>
    <t>助成金交付申請額(MAX)/機械設備等</t>
    <rPh sb="18" eb="19">
      <t>ナド</t>
    </rPh>
    <phoneticPr fontId="1"/>
  </si>
  <si>
    <r>
      <t>助成対象経費(税抜)/</t>
    </r>
    <r>
      <rPr>
        <sz val="10"/>
        <color theme="1"/>
        <rFont val="ＭＳ 明朝"/>
        <family val="1"/>
        <charset val="128"/>
      </rPr>
      <t>ソフトウェア</t>
    </r>
    <phoneticPr fontId="1"/>
  </si>
  <si>
    <t>助成対象経費(税抜)/機械設備等</t>
    <rPh sb="15" eb="16">
      <t>ナド</t>
    </rPh>
    <phoneticPr fontId="1"/>
  </si>
  <si>
    <t>申請書11　加点措置(4)</t>
    <rPh sb="6" eb="10">
      <t>カテンソチ</t>
    </rPh>
    <phoneticPr fontId="1"/>
  </si>
  <si>
    <t>申請書11　加点措置(1)/(2)</t>
    <rPh sb="6" eb="10">
      <t>カテンソチ</t>
    </rPh>
    <phoneticPr fontId="1"/>
  </si>
  <si>
    <t>氏名</t>
    <rPh sb="0" eb="2">
      <t>シメイ</t>
    </rPh>
    <phoneticPr fontId="1"/>
  </si>
  <si>
    <t>目標給与支給総額</t>
    <rPh sb="0" eb="2">
      <t>モクヒョウ</t>
    </rPh>
    <rPh sb="2" eb="4">
      <t>キュウヨ</t>
    </rPh>
    <rPh sb="4" eb="6">
      <t>シキュウ</t>
    </rPh>
    <rPh sb="6" eb="8">
      <t>ソウガク</t>
    </rPh>
    <phoneticPr fontId="1"/>
  </si>
  <si>
    <t>年　　月　　日</t>
    <rPh sb="0" eb="1">
      <t>ネン</t>
    </rPh>
    <rPh sb="3" eb="4">
      <t>ツキ</t>
    </rPh>
    <rPh sb="6" eb="7">
      <t>ヒ</t>
    </rPh>
    <phoneticPr fontId="1"/>
  </si>
  <si>
    <t>公益財団法人　東京都中小企業振興公社</t>
  </si>
  <si>
    <t>　　理　　事　　長　　殿</t>
    <phoneticPr fontId="1"/>
  </si>
  <si>
    <t>記</t>
    <rPh sb="0" eb="1">
      <t>キ</t>
    </rPh>
    <phoneticPr fontId="1"/>
  </si>
  <si>
    <t>選択してください</t>
  </si>
  <si>
    <t>年</t>
    <rPh sb="0" eb="1">
      <t>ネン</t>
    </rPh>
    <phoneticPr fontId="1"/>
  </si>
  <si>
    <t>月</t>
    <rPh sb="0" eb="1">
      <t>ツキ</t>
    </rPh>
    <phoneticPr fontId="1"/>
  </si>
  <si>
    <t>日</t>
    <rPh sb="0" eb="1">
      <t>ヒ</t>
    </rPh>
    <phoneticPr fontId="1"/>
  </si>
  <si>
    <t>～</t>
    <phoneticPr fontId="1"/>
  </si>
  <si>
    <t>付表2のとおり</t>
    <rPh sb="0" eb="2">
      <t>フヒョウ</t>
    </rPh>
    <phoneticPr fontId="1"/>
  </si>
  <si>
    <t>Ⅰ．給与等総額</t>
    <rPh sb="2" eb="4">
      <t>キュウヨ</t>
    </rPh>
    <rPh sb="4" eb="5">
      <t>トウ</t>
    </rPh>
    <rPh sb="5" eb="7">
      <t>ソウガク</t>
    </rPh>
    <phoneticPr fontId="1"/>
  </si>
  <si>
    <t>＜特例適用要件＞</t>
    <rPh sb="1" eb="5">
      <t>トクレイテキヨウ</t>
    </rPh>
    <rPh sb="5" eb="7">
      <t>ヨウケン</t>
    </rPh>
    <phoneticPr fontId="1"/>
  </si>
  <si>
    <t>※　賃金引上げ計画期間：助成事業完了日の属する月の翌月から起算した最大12か月間</t>
    <phoneticPr fontId="1"/>
  </si>
  <si>
    <t>（</t>
    <phoneticPr fontId="1"/>
  </si>
  <si>
    <t>）</t>
    <phoneticPr fontId="1"/>
  </si>
  <si>
    <t>※　基準期間：基準日の属する月の前月から遡った12か月間（　　年　　月　～　　年　月）</t>
    <rPh sb="31" eb="32">
      <t>ネン</t>
    </rPh>
    <rPh sb="34" eb="35">
      <t>ツキ</t>
    </rPh>
    <rPh sb="39" eb="40">
      <t>ネン</t>
    </rPh>
    <rPh sb="41" eb="42">
      <t>ツキ</t>
    </rPh>
    <phoneticPr fontId="1"/>
  </si>
  <si>
    <t>　１．賃金引上げ計画策定時の目標確認</t>
    <rPh sb="3" eb="5">
      <t>チンギン</t>
    </rPh>
    <rPh sb="5" eb="7">
      <t>ヒキア</t>
    </rPh>
    <rPh sb="8" eb="10">
      <t>ケイカク</t>
    </rPh>
    <rPh sb="10" eb="12">
      <t>サクテイ</t>
    </rPh>
    <rPh sb="12" eb="13">
      <t>ドキ</t>
    </rPh>
    <rPh sb="14" eb="16">
      <t>モクヒョウ</t>
    </rPh>
    <rPh sb="16" eb="18">
      <t>カクニン</t>
    </rPh>
    <phoneticPr fontId="1"/>
  </si>
  <si>
    <t>基準期間</t>
    <rPh sb="0" eb="4">
      <t>キジュンキカン</t>
    </rPh>
    <phoneticPr fontId="1"/>
  </si>
  <si>
    <t>⇒</t>
    <phoneticPr fontId="1"/>
  </si>
  <si>
    <t>賃金引上げ計画期間</t>
    <phoneticPr fontId="1"/>
  </si>
  <si>
    <t>×</t>
    <phoneticPr fontId="1"/>
  </si>
  <si>
    <t>増加率</t>
    <rPh sb="0" eb="3">
      <t>ゾウカリツ</t>
    </rPh>
    <phoneticPr fontId="1"/>
  </si>
  <si>
    <t>算出元となったすべての賃金台帳の写しをご提出いただく必要があります。</t>
    <rPh sb="0" eb="3">
      <t>サンシュツモト</t>
    </rPh>
    <rPh sb="11" eb="15">
      <t>チンギンダイチョウ</t>
    </rPh>
    <rPh sb="16" eb="17">
      <t>ウツ</t>
    </rPh>
    <rPh sb="20" eb="22">
      <t>テイシュツ</t>
    </rPh>
    <rPh sb="26" eb="28">
      <t>ヒツヨウ</t>
    </rPh>
    <phoneticPr fontId="1"/>
  </si>
  <si>
    <t>賃金引上げ計画期間の
給与等総額</t>
    <rPh sb="0" eb="4">
      <t>チンギンヒキア</t>
    </rPh>
    <rPh sb="5" eb="7">
      <t>ケイカク</t>
    </rPh>
    <rPh sb="7" eb="9">
      <t>キカン</t>
    </rPh>
    <rPh sb="11" eb="14">
      <t>キュウヨトウ</t>
    </rPh>
    <rPh sb="14" eb="16">
      <t>ソウガク</t>
    </rPh>
    <phoneticPr fontId="1"/>
  </si>
  <si>
    <t>賃金引上げ計画期間における
常時使用する従業員数
（提出する賃金台帳数）</t>
    <rPh sb="14" eb="18">
      <t>ジョウジシヨウ</t>
    </rPh>
    <rPh sb="20" eb="24">
      <t>ジュウギョウインスウ</t>
    </rPh>
    <rPh sb="26" eb="28">
      <t>テイシュツ</t>
    </rPh>
    <rPh sb="30" eb="34">
      <t>チンギンダイチョウ</t>
    </rPh>
    <rPh sb="34" eb="35">
      <t>スウ</t>
    </rPh>
    <phoneticPr fontId="1"/>
  </si>
  <si>
    <t>常時使用する従業員　氏名</t>
    <rPh sb="0" eb="4">
      <t>ジョウジシヨウ</t>
    </rPh>
    <rPh sb="6" eb="9">
      <t>ジュウギョウイン</t>
    </rPh>
    <rPh sb="10" eb="12">
      <t>シメイ</t>
    </rPh>
    <phoneticPr fontId="1"/>
  </si>
  <si>
    <t>賃金台帳に記載の差引支給額</t>
    <phoneticPr fontId="1"/>
  </si>
  <si>
    <t>（　　年　　月　～　　年　月分の合計）</t>
    <phoneticPr fontId="1"/>
  </si>
  <si>
    <t>　⇐　人数に応じ、印刷範囲を広げてください。</t>
    <rPh sb="3" eb="5">
      <t>ニンズ</t>
    </rPh>
    <rPh sb="6" eb="7">
      <t>オウ</t>
    </rPh>
    <rPh sb="9" eb="13">
      <t>インサツハンイ</t>
    </rPh>
    <rPh sb="14" eb="15">
      <t>ヒロ</t>
    </rPh>
    <phoneticPr fontId="1"/>
  </si>
  <si>
    <t>　１．報告時点の地域別最低賃金</t>
    <rPh sb="3" eb="5">
      <t>ホウコク</t>
    </rPh>
    <rPh sb="5" eb="6">
      <t>ジ</t>
    </rPh>
    <rPh sb="6" eb="7">
      <t>テン</t>
    </rPh>
    <rPh sb="8" eb="15">
      <t>チイキベツサイテイチンギン</t>
    </rPh>
    <phoneticPr fontId="1"/>
  </si>
  <si>
    <t>https://saiteichingin.mhlw.go.jp/table/page_list_nationallist.php</t>
    <phoneticPr fontId="1"/>
  </si>
  <si>
    <t>助成事業実施場所（所在地）</t>
    <rPh sb="0" eb="4">
      <t>ジョセイジギョウ</t>
    </rPh>
    <rPh sb="4" eb="8">
      <t>ジッシバショ</t>
    </rPh>
    <rPh sb="9" eb="12">
      <t>ショザイチ</t>
    </rPh>
    <phoneticPr fontId="1"/>
  </si>
  <si>
    <t>地域別最低賃金（報告時）</t>
    <rPh sb="0" eb="7">
      <t>チイキベツサイテイチンギン</t>
    </rPh>
    <rPh sb="8" eb="10">
      <t>ホウコク</t>
    </rPh>
    <rPh sb="10" eb="11">
      <t>ジ</t>
    </rPh>
    <phoneticPr fontId="1"/>
  </si>
  <si>
    <t>以下の厚生労働省ホームページを参照し、時間額に換算して入力してください。</t>
    <rPh sb="27" eb="29">
      <t>ニュウリョク</t>
    </rPh>
    <phoneticPr fontId="1"/>
  </si>
  <si>
    <t>https://saiteichingin.mhlw.go.jp/point/page_point_check.html</t>
    <phoneticPr fontId="1"/>
  </si>
  <si>
    <t>上記の地域別最低賃金＋30円以上の水準である必要があります。</t>
    <rPh sb="0" eb="2">
      <t>ジョウキ</t>
    </rPh>
    <phoneticPr fontId="1"/>
  </si>
  <si>
    <t>入社年月日</t>
    <phoneticPr fontId="1"/>
  </si>
  <si>
    <t>給与形態</t>
    <phoneticPr fontId="1"/>
  </si>
  <si>
    <t>１カ月の
所定労働日数</t>
    <phoneticPr fontId="1"/>
  </si>
  <si>
    <t>１日の
所定労働時間</t>
    <phoneticPr fontId="1"/>
  </si>
  <si>
    <t>受付番号</t>
    <rPh sb="0" eb="2">
      <t>ウケツケ</t>
    </rPh>
    <rPh sb="2" eb="4">
      <t>バンゴウ</t>
    </rPh>
    <phoneticPr fontId="44"/>
  </si>
  <si>
    <t>本店所在地</t>
    <rPh sb="0" eb="2">
      <t>ホンテン</t>
    </rPh>
    <rPh sb="2" eb="5">
      <t>ショザイチ</t>
    </rPh>
    <phoneticPr fontId="44"/>
  </si>
  <si>
    <t>名　　称</t>
    <rPh sb="0" eb="1">
      <t>ナ</t>
    </rPh>
    <rPh sb="3" eb="4">
      <t>ショウ</t>
    </rPh>
    <phoneticPr fontId="44"/>
  </si>
  <si>
    <t>代表者名</t>
    <rPh sb="0" eb="3">
      <t>ダイヒョウシャ</t>
    </rPh>
    <rPh sb="3" eb="4">
      <t>メイ</t>
    </rPh>
    <phoneticPr fontId="44"/>
  </si>
  <si>
    <t>基準給与支給総額</t>
    <rPh sb="0" eb="2">
      <t>キジュン</t>
    </rPh>
    <rPh sb="2" eb="4">
      <t>キュウヨ</t>
    </rPh>
    <rPh sb="4" eb="6">
      <t>シキュウ</t>
    </rPh>
    <rPh sb="6" eb="8">
      <t>ソウガク</t>
    </rPh>
    <phoneticPr fontId="1"/>
  </si>
  <si>
    <t>参考：報告時点の常時使用する従業員数（付表1入力内容）　⇒</t>
    <rPh sb="0" eb="2">
      <t>サンコウ</t>
    </rPh>
    <rPh sb="3" eb="5">
      <t>ホウコク</t>
    </rPh>
    <rPh sb="5" eb="6">
      <t>ジ</t>
    </rPh>
    <rPh sb="6" eb="7">
      <t>テン</t>
    </rPh>
    <rPh sb="8" eb="12">
      <t>ジョウジシヨウ</t>
    </rPh>
    <rPh sb="14" eb="18">
      <t>ジュウギョウインスウ</t>
    </rPh>
    <rPh sb="19" eb="21">
      <t>フヒョウ</t>
    </rPh>
    <rPh sb="22" eb="26">
      <t>ニュウリョクナイヨウ</t>
    </rPh>
    <phoneticPr fontId="1"/>
  </si>
  <si>
    <r>
      <t>申請した賃金引上げ計画に記載の「</t>
    </r>
    <r>
      <rPr>
        <sz val="11"/>
        <color theme="9"/>
        <rFont val="游ゴシック"/>
        <family val="3"/>
        <charset val="128"/>
        <scheme val="minor"/>
      </rPr>
      <t>基準給与支給総額</t>
    </r>
    <r>
      <rPr>
        <sz val="11"/>
        <color theme="1"/>
        <rFont val="游ゴシック"/>
        <family val="2"/>
        <charset val="128"/>
        <scheme val="minor"/>
      </rPr>
      <t>」を入力してください。</t>
    </r>
    <rPh sb="0" eb="2">
      <t>シンセイ</t>
    </rPh>
    <rPh sb="4" eb="8">
      <t>チンギンヒキア</t>
    </rPh>
    <rPh sb="9" eb="11">
      <t>ケイカク</t>
    </rPh>
    <rPh sb="12" eb="14">
      <t>キサイ</t>
    </rPh>
    <rPh sb="16" eb="18">
      <t>キジュン</t>
    </rPh>
    <rPh sb="18" eb="20">
      <t>キュウヨ</t>
    </rPh>
    <rPh sb="20" eb="22">
      <t>シキュウ</t>
    </rPh>
    <rPh sb="22" eb="24">
      <t>ソウガク</t>
    </rPh>
    <rPh sb="26" eb="28">
      <t>ニュウリョク</t>
    </rPh>
    <phoneticPr fontId="1"/>
  </si>
  <si>
    <r>
      <t>賃金引上げ計画期間の常時使用する従業員の</t>
    </r>
    <r>
      <rPr>
        <sz val="11"/>
        <color theme="9"/>
        <rFont val="游ゴシック"/>
        <family val="3"/>
        <charset val="128"/>
        <scheme val="minor"/>
      </rPr>
      <t>給与支給総額</t>
    </r>
    <r>
      <rPr>
        <sz val="11"/>
        <color theme="1"/>
        <rFont val="游ゴシック"/>
        <family val="2"/>
        <charset val="128"/>
        <scheme val="minor"/>
      </rPr>
      <t>が、下記の目標値以上となっている必要があります。</t>
    </r>
    <rPh sb="20" eb="22">
      <t>キュウヨ</t>
    </rPh>
    <rPh sb="22" eb="24">
      <t>シキュウ</t>
    </rPh>
    <rPh sb="28" eb="30">
      <t>カキ</t>
    </rPh>
    <rPh sb="31" eb="34">
      <t>モクヒョウチ</t>
    </rPh>
    <rPh sb="34" eb="36">
      <t>イジョウ</t>
    </rPh>
    <rPh sb="42" eb="44">
      <t>ヒツヨウ</t>
    </rPh>
    <phoneticPr fontId="1"/>
  </si>
  <si>
    <r>
      <t>　２．賃金引上げ計画期間の</t>
    </r>
    <r>
      <rPr>
        <b/>
        <sz val="11"/>
        <color theme="9"/>
        <rFont val="游ゴシック"/>
        <family val="3"/>
        <charset val="128"/>
        <scheme val="minor"/>
      </rPr>
      <t>給与支給総額</t>
    </r>
    <rPh sb="3" eb="7">
      <t>チンギンヒキア</t>
    </rPh>
    <rPh sb="8" eb="12">
      <t>ケイカクキカン</t>
    </rPh>
    <rPh sb="13" eb="15">
      <t>キュウヨ</t>
    </rPh>
    <rPh sb="15" eb="17">
      <t>シキュウ</t>
    </rPh>
    <rPh sb="17" eb="19">
      <t>ソウガク</t>
    </rPh>
    <phoneticPr fontId="1"/>
  </si>
  <si>
    <t>入力対象者は、賃金引上げ計画期間における全従業員（役員は除き、非常勤を含む。個人事業主の場合は、代表者を除く）となります。</t>
    <rPh sb="0" eb="2">
      <t>ニュウリョク</t>
    </rPh>
    <rPh sb="2" eb="5">
      <t>タイショウシャ</t>
    </rPh>
    <rPh sb="7" eb="11">
      <t>チンギンヒキア</t>
    </rPh>
    <rPh sb="12" eb="14">
      <t>ケイカク</t>
    </rPh>
    <rPh sb="14" eb="16">
      <t>キカン</t>
    </rPh>
    <rPh sb="20" eb="21">
      <t>ゼン</t>
    </rPh>
    <rPh sb="21" eb="24">
      <t>ジュウギョウイン</t>
    </rPh>
    <rPh sb="25" eb="27">
      <t>ヤクイン</t>
    </rPh>
    <rPh sb="28" eb="29">
      <t>ノゾ</t>
    </rPh>
    <rPh sb="31" eb="34">
      <t>ヒジョウキン</t>
    </rPh>
    <rPh sb="35" eb="36">
      <t>フク</t>
    </rPh>
    <rPh sb="38" eb="40">
      <t>コジン</t>
    </rPh>
    <rPh sb="40" eb="43">
      <t>ジギョウヌシ</t>
    </rPh>
    <rPh sb="44" eb="46">
      <t>バアイ</t>
    </rPh>
    <rPh sb="48" eb="51">
      <t>ダイヒョウシャ</t>
    </rPh>
    <rPh sb="52" eb="53">
      <t>ノゾ</t>
    </rPh>
    <phoneticPr fontId="1"/>
  </si>
  <si>
    <t>１．適用助成率</t>
    <rPh sb="2" eb="4">
      <t>テキヨウ</t>
    </rPh>
    <rPh sb="4" eb="6">
      <t>ジョセイ</t>
    </rPh>
    <rPh sb="6" eb="7">
      <t>リツ</t>
    </rPh>
    <phoneticPr fontId="17"/>
  </si>
  <si>
    <r>
      <t>３．賃金引上げ計画期間における</t>
    </r>
    <r>
      <rPr>
        <b/>
        <sz val="12"/>
        <color theme="9"/>
        <rFont val="ＭＳ 明朝"/>
        <family val="1"/>
        <charset val="128"/>
      </rPr>
      <t>給与支給総額</t>
    </r>
    <rPh sb="15" eb="17">
      <t>キュウヨ</t>
    </rPh>
    <rPh sb="17" eb="21">
      <t>シキュウソウガク</t>
    </rPh>
    <phoneticPr fontId="17"/>
  </si>
  <si>
    <r>
      <t>４．</t>
    </r>
    <r>
      <rPr>
        <b/>
        <sz val="12"/>
        <color theme="9"/>
        <rFont val="ＭＳ 明朝"/>
        <family val="1"/>
        <charset val="128"/>
      </rPr>
      <t>事業場内最低賃金</t>
    </r>
    <phoneticPr fontId="17"/>
  </si>
  <si>
    <r>
      <t>Ⅱ．</t>
    </r>
    <r>
      <rPr>
        <b/>
        <sz val="14"/>
        <color theme="9"/>
        <rFont val="游ゴシック"/>
        <family val="3"/>
        <charset val="128"/>
        <scheme val="minor"/>
      </rPr>
      <t>事業場内最低賃金</t>
    </r>
    <rPh sb="2" eb="5">
      <t>ジギョウジョウ</t>
    </rPh>
    <rPh sb="5" eb="6">
      <t>ナイ</t>
    </rPh>
    <rPh sb="6" eb="8">
      <t>サイテイ</t>
    </rPh>
    <rPh sb="8" eb="10">
      <t>チンギン</t>
    </rPh>
    <phoneticPr fontId="1"/>
  </si>
  <si>
    <t>計算式（賃金台帳を基に算出してください）</t>
    <rPh sb="0" eb="3">
      <t>ケイサンシキ</t>
    </rPh>
    <rPh sb="4" eb="8">
      <t>チンギンダイチョウ</t>
    </rPh>
    <rPh sb="9" eb="10">
      <t>モト</t>
    </rPh>
    <rPh sb="11" eb="13">
      <t>サンシュツ</t>
    </rPh>
    <phoneticPr fontId="1"/>
  </si>
  <si>
    <t>付表1のとおり</t>
    <rPh sb="0" eb="2">
      <t>フヒョウ</t>
    </rPh>
    <phoneticPr fontId="1"/>
  </si>
  <si>
    <t>２．賃金引上げ計画期間（助成事業完了日の属する月の翌月から起算した最大12か月間）</t>
    <rPh sb="2" eb="6">
      <t>チンギンヒキア</t>
    </rPh>
    <rPh sb="7" eb="9">
      <t>ケイカク</t>
    </rPh>
    <rPh sb="9" eb="11">
      <t>キカン</t>
    </rPh>
    <rPh sb="12" eb="14">
      <t>ジョセイ</t>
    </rPh>
    <rPh sb="14" eb="16">
      <t>ジギョウ</t>
    </rPh>
    <rPh sb="16" eb="18">
      <t>カンリョウ</t>
    </rPh>
    <rPh sb="18" eb="19">
      <t>ヒ</t>
    </rPh>
    <rPh sb="20" eb="21">
      <t>ゾク</t>
    </rPh>
    <rPh sb="23" eb="24">
      <t>ツキ</t>
    </rPh>
    <rPh sb="25" eb="27">
      <t>ヨクゲツ</t>
    </rPh>
    <rPh sb="29" eb="31">
      <t>キサン</t>
    </rPh>
    <rPh sb="33" eb="35">
      <t>サイダイ</t>
    </rPh>
    <rPh sb="38" eb="40">
      <t>ゲツカン</t>
    </rPh>
    <phoneticPr fontId="17"/>
  </si>
  <si>
    <r>
      <t>賃金引上げ計画期間の常時使用する従業員の給与等総額を、基準期間のものより2.0%以上増加させること。
ただし、下記(1)(2)の場合、賃金引上げ計画期間中であっても、当要件を満たした実行がなされたものとみなす。
(1)</t>
    </r>
    <r>
      <rPr>
        <b/>
        <sz val="11"/>
        <color theme="9"/>
        <rFont val="游ゴシック"/>
        <family val="3"/>
        <charset val="128"/>
        <scheme val="minor"/>
      </rPr>
      <t>賃金引上げ</t>
    </r>
    <r>
      <rPr>
        <b/>
        <sz val="11"/>
        <color rgb="FFFF0000"/>
        <rFont val="游ゴシック"/>
        <family val="3"/>
        <charset val="128"/>
        <scheme val="minor"/>
      </rPr>
      <t>計画開始時点からの給与</t>
    </r>
    <r>
      <rPr>
        <b/>
        <sz val="11"/>
        <color theme="9"/>
        <rFont val="游ゴシック"/>
        <family val="3"/>
        <charset val="128"/>
        <scheme val="minor"/>
      </rPr>
      <t>支給</t>
    </r>
    <r>
      <rPr>
        <b/>
        <sz val="11"/>
        <color rgb="FFFF0000"/>
        <rFont val="游ゴシック"/>
        <family val="3"/>
        <charset val="128"/>
        <scheme val="minor"/>
      </rPr>
      <t>総額（賃金台帳に記載の差引支給額をいう。）が、</t>
    </r>
    <r>
      <rPr>
        <b/>
        <sz val="11"/>
        <color theme="9"/>
        <rFont val="游ゴシック"/>
        <family val="3"/>
        <charset val="128"/>
        <scheme val="minor"/>
      </rPr>
      <t>基準給与支給総額に</t>
    </r>
    <r>
      <rPr>
        <b/>
        <sz val="11"/>
        <color rgb="FFFF0000"/>
        <rFont val="游ゴシック"/>
        <family val="3"/>
        <charset val="128"/>
        <scheme val="minor"/>
      </rPr>
      <t>1.02を乗じた額（</t>
    </r>
    <r>
      <rPr>
        <b/>
        <sz val="11"/>
        <color theme="9"/>
        <rFont val="游ゴシック"/>
        <family val="3"/>
        <charset val="128"/>
        <scheme val="minor"/>
      </rPr>
      <t>目標給与支給総額</t>
    </r>
    <r>
      <rPr>
        <b/>
        <sz val="11"/>
        <color rgb="FFFF0000"/>
        <rFont val="游ゴシック"/>
        <family val="3"/>
        <charset val="128"/>
        <scheme val="minor"/>
      </rPr>
      <t>）に達した場合
(2)</t>
    </r>
    <r>
      <rPr>
        <b/>
        <sz val="11"/>
        <color theme="9"/>
        <rFont val="游ゴシック"/>
        <family val="3"/>
        <charset val="128"/>
        <scheme val="minor"/>
      </rPr>
      <t>賃金引上げ計画期間の全従業員（役員は除き、非常勤を含む。個人事業主の場合は、代表者を除く）</t>
    </r>
    <r>
      <rPr>
        <b/>
        <sz val="11"/>
        <color theme="3" tint="0.39997558519241921"/>
        <rFont val="游ゴシック"/>
        <family val="3"/>
        <charset val="128"/>
        <scheme val="minor"/>
      </rPr>
      <t>の1か月の</t>
    </r>
    <r>
      <rPr>
        <b/>
        <sz val="11"/>
        <color theme="9"/>
        <rFont val="游ゴシック"/>
        <family val="3"/>
        <charset val="128"/>
        <scheme val="minor"/>
      </rPr>
      <t>給与支給総額が</t>
    </r>
    <r>
      <rPr>
        <b/>
        <sz val="11"/>
        <color theme="3" tint="0.39997558519241921"/>
        <rFont val="游ゴシック"/>
        <family val="3"/>
        <charset val="128"/>
        <scheme val="minor"/>
      </rPr>
      <t>基準期間の同月のものに1.02を乗じた額に達した月があった場合</t>
    </r>
    <r>
      <rPr>
        <b/>
        <sz val="11"/>
        <color rgb="FFFF0000"/>
        <rFont val="游ゴシック"/>
        <family val="3"/>
        <charset val="128"/>
        <scheme val="minor"/>
      </rPr>
      <t xml:space="preserve">
なお、賃金引上げ計画期間終了後、別途定める様式第11号により賃金引上げ計画期間の</t>
    </r>
    <r>
      <rPr>
        <b/>
        <sz val="11"/>
        <color theme="9"/>
        <rFont val="游ゴシック"/>
        <family val="3"/>
        <charset val="128"/>
        <scheme val="minor"/>
      </rPr>
      <t>全従業員の給与支給総額</t>
    </r>
    <r>
      <rPr>
        <b/>
        <sz val="11"/>
        <color rgb="FFFF0000"/>
        <rFont val="游ゴシック"/>
        <family val="3"/>
        <charset val="128"/>
        <scheme val="minor"/>
      </rPr>
      <t>を、基準期間のものより2.0%以上増加させたことを報告すること</t>
    </r>
    <rPh sb="109" eb="111">
      <t>チンギン</t>
    </rPh>
    <rPh sb="111" eb="113">
      <t>ヒキア</t>
    </rPh>
    <rPh sb="125" eb="127">
      <t>シキュウ</t>
    </rPh>
    <rPh sb="169" eb="171">
      <t>モクヒョウ</t>
    </rPh>
    <rPh sb="171" eb="173">
      <t>キュウヨ</t>
    </rPh>
    <rPh sb="173" eb="177">
      <t>シキュウソウガク</t>
    </rPh>
    <rPh sb="188" eb="192">
      <t>チンギンヒキア</t>
    </rPh>
    <rPh sb="240" eb="244">
      <t>シキュウソウガク</t>
    </rPh>
    <rPh sb="322" eb="324">
      <t>キュウヨ</t>
    </rPh>
    <rPh sb="324" eb="326">
      <t>シキュウ</t>
    </rPh>
    <phoneticPr fontId="1"/>
  </si>
  <si>
    <t>　賃金引上げ計画期間完了報告書</t>
    <phoneticPr fontId="1"/>
  </si>
  <si>
    <t>　３．報告時点の機械設備設置場所の事業場内最低賃金者名簿</t>
    <rPh sb="3" eb="5">
      <t>ホウコク</t>
    </rPh>
    <rPh sb="5" eb="6">
      <t>ジ</t>
    </rPh>
    <rPh sb="6" eb="7">
      <t>テン</t>
    </rPh>
    <rPh sb="8" eb="10">
      <t>キカイ</t>
    </rPh>
    <rPh sb="10" eb="12">
      <t>セツビ</t>
    </rPh>
    <rPh sb="12" eb="14">
      <t>セッチ</t>
    </rPh>
    <rPh sb="14" eb="16">
      <t>バショ</t>
    </rPh>
    <rPh sb="17" eb="20">
      <t>ジギョウジョウ</t>
    </rPh>
    <rPh sb="20" eb="21">
      <t>ナイ</t>
    </rPh>
    <rPh sb="21" eb="28">
      <t>サイテイチンギンシャメイボ</t>
    </rPh>
    <phoneticPr fontId="1"/>
  </si>
  <si>
    <t>様式第16号（第13条関係）</t>
    <rPh sb="7" eb="8">
      <t>ダイ</t>
    </rPh>
    <rPh sb="10" eb="11">
      <t>ジョウ</t>
    </rPh>
    <rPh sb="11" eb="13">
      <t>カンケイ</t>
    </rPh>
    <phoneticPr fontId="1"/>
  </si>
  <si>
    <t>様式第16号（付表2）</t>
    <rPh sb="7" eb="9">
      <t>フヒョウ</t>
    </rPh>
    <phoneticPr fontId="1"/>
  </si>
  <si>
    <t>第　　回（令和 年度 第 回）　ＤＸ推進助成金</t>
    <rPh sb="0" eb="1">
      <t>ダイ</t>
    </rPh>
    <rPh sb="3" eb="4">
      <t>カイ</t>
    </rPh>
    <rPh sb="18" eb="20">
      <t>スイシン</t>
    </rPh>
    <rPh sb="20" eb="23">
      <t>ジョセイキン</t>
    </rPh>
    <phoneticPr fontId="44"/>
  </si>
  <si>
    <t>　　年　　月　　日付　　東中総生第　　　号をもって助成金額の確定の通知があった賃金引上げ計画期間が完了したので、下記のとおり報告いたします。報告内容に虚偽がないことを誓約します。</t>
    <rPh sb="14" eb="15">
      <t>ソウ</t>
    </rPh>
    <rPh sb="15" eb="16">
      <t>セイ</t>
    </rPh>
    <rPh sb="16" eb="17">
      <t>ダイ</t>
    </rPh>
    <phoneticPr fontId="1"/>
  </si>
  <si>
    <r>
      <t>　</t>
    </r>
    <r>
      <rPr>
        <sz val="11"/>
        <color theme="9"/>
        <rFont val="游ゴシック"/>
        <family val="3"/>
        <charset val="128"/>
        <scheme val="minor"/>
      </rPr>
      <t>事業を実施する場所の事業場内最低賃金</t>
    </r>
    <r>
      <rPr>
        <sz val="11"/>
        <color theme="1"/>
        <rFont val="游ゴシック"/>
        <family val="2"/>
        <charset val="128"/>
        <scheme val="minor"/>
      </rPr>
      <t>を地域別最低賃金＋30円以上の水準にすること</t>
    </r>
    <rPh sb="1" eb="3">
      <t>ジギョウ</t>
    </rPh>
    <rPh sb="4" eb="6">
      <t>ジッシ</t>
    </rPh>
    <rPh sb="8" eb="10">
      <t>バショ</t>
    </rPh>
    <phoneticPr fontId="1"/>
  </si>
  <si>
    <r>
      <t>以下の厚生労働省ホームページを参照し、</t>
    </r>
    <r>
      <rPr>
        <sz val="11"/>
        <color theme="9"/>
        <rFont val="游ゴシック"/>
        <family val="3"/>
        <charset val="128"/>
        <scheme val="minor"/>
      </rPr>
      <t>事業を実施する場所の事業場内</t>
    </r>
    <r>
      <rPr>
        <sz val="11"/>
        <color theme="1"/>
        <rFont val="游ゴシック"/>
        <family val="2"/>
        <charset val="128"/>
        <scheme val="minor"/>
      </rPr>
      <t>の地域別最低賃金を入力してください。</t>
    </r>
    <rPh sb="20" eb="27">
      <t>チイキベツサイテイチンギン</t>
    </rPh>
    <rPh sb="29" eb="33">
      <t>ジギョウジョウナイ</t>
    </rPh>
    <rPh sb="33" eb="35">
      <t>ニュウリョク</t>
    </rPh>
    <phoneticPr fontId="1"/>
  </si>
  <si>
    <t>選択してください</t>
    <phoneticPr fontId="1"/>
  </si>
  <si>
    <t>　２．報告時点の事業を実施する場所の事業場内最低賃金</t>
    <rPh sb="3" eb="5">
      <t>ホウコク</t>
    </rPh>
    <rPh sb="5" eb="6">
      <t>ジ</t>
    </rPh>
    <rPh sb="6" eb="7">
      <t>テン</t>
    </rPh>
    <rPh sb="8" eb="10">
      <t>ジギョウ</t>
    </rPh>
    <rPh sb="11" eb="13">
      <t>ジッシ</t>
    </rPh>
    <phoneticPr fontId="1"/>
  </si>
  <si>
    <t>賃金引上げ計画期間最終月の事業を実施する場所の事業場内最低賃金額を入力してください。</t>
    <rPh sb="0" eb="2">
      <t>チンギン</t>
    </rPh>
    <rPh sb="2" eb="4">
      <t>ヒキア</t>
    </rPh>
    <rPh sb="5" eb="7">
      <t>ケイカク</t>
    </rPh>
    <rPh sb="7" eb="9">
      <t>キカン</t>
    </rPh>
    <rPh sb="9" eb="11">
      <t>サイシュウ</t>
    </rPh>
    <rPh sb="11" eb="12">
      <t>ツキ</t>
    </rPh>
    <rPh sb="13" eb="15">
      <t>ジギョウ</t>
    </rPh>
    <rPh sb="16" eb="18">
      <t>ジッシ</t>
    </rPh>
    <rPh sb="33" eb="35">
      <t>ニュウリョク</t>
    </rPh>
    <phoneticPr fontId="1"/>
  </si>
  <si>
    <r>
      <rPr>
        <sz val="11"/>
        <color theme="9"/>
        <rFont val="游ゴシック"/>
        <family val="3"/>
        <charset val="128"/>
        <scheme val="minor"/>
      </rPr>
      <t>事業実施する場所の事業場内最低賃金</t>
    </r>
    <r>
      <rPr>
        <sz val="11"/>
        <color theme="1"/>
        <rFont val="游ゴシック"/>
        <family val="2"/>
        <charset val="128"/>
        <scheme val="minor"/>
      </rPr>
      <t xml:space="preserve">
（報告時点の直近月）</t>
    </r>
    <rPh sb="0" eb="4">
      <t>ジギョウジッシ</t>
    </rPh>
    <rPh sb="6" eb="8">
      <t>バショ</t>
    </rPh>
    <rPh sb="9" eb="11">
      <t>ジギョウ</t>
    </rPh>
    <rPh sb="11" eb="12">
      <t>ジョウ</t>
    </rPh>
    <rPh sb="12" eb="13">
      <t>ナイ</t>
    </rPh>
    <rPh sb="13" eb="15">
      <t>サイテイ</t>
    </rPh>
    <rPh sb="15" eb="17">
      <t>チンギン</t>
    </rPh>
    <rPh sb="19" eb="21">
      <t>ホウコク</t>
    </rPh>
    <rPh sb="21" eb="22">
      <t>ジ</t>
    </rPh>
    <rPh sb="22" eb="23">
      <t>テン</t>
    </rPh>
    <rPh sb="24" eb="26">
      <t>チョッキン</t>
    </rPh>
    <rPh sb="26" eb="27">
      <t>ツキ</t>
    </rPh>
    <phoneticPr fontId="1"/>
  </si>
  <si>
    <r>
      <rPr>
        <sz val="11"/>
        <color theme="9"/>
        <rFont val="游ゴシック"/>
        <family val="3"/>
        <charset val="128"/>
        <scheme val="minor"/>
      </rPr>
      <t>事業を実施する場所の事業場内最低賃金者</t>
    </r>
    <r>
      <rPr>
        <sz val="11"/>
        <color theme="1"/>
        <rFont val="游ゴシック"/>
        <family val="2"/>
        <charset val="128"/>
        <scheme val="minor"/>
      </rPr>
      <t>に該当する方をすべて記載してください。</t>
    </r>
    <rPh sb="0" eb="2">
      <t>ジギョウ</t>
    </rPh>
    <rPh sb="3" eb="5">
      <t>ジッシ</t>
    </rPh>
    <rPh sb="7" eb="9">
      <t>バショ</t>
    </rPh>
    <rPh sb="10" eb="12">
      <t>ジギョウ</t>
    </rPh>
    <rPh sb="12" eb="13">
      <t>ジョウ</t>
    </rPh>
    <rPh sb="13" eb="14">
      <t>ナイ</t>
    </rPh>
    <rPh sb="14" eb="16">
      <t>サイテイ</t>
    </rPh>
    <rPh sb="16" eb="18">
      <t>チンギン</t>
    </rPh>
    <rPh sb="18" eb="19">
      <t>シャ</t>
    </rPh>
    <rPh sb="20" eb="22">
      <t>ガイトウ</t>
    </rPh>
    <rPh sb="24" eb="25">
      <t>カタ</t>
    </rPh>
    <rPh sb="29" eb="31">
      <t>キサイ</t>
    </rPh>
    <phoneticPr fontId="1"/>
  </si>
  <si>
    <t>様式第17号（付表1）</t>
    <rPh sb="7" eb="9">
      <t>フヒョウ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</si>
</sst>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Red]&quot;¥&quot;\-#,##0"/>
    <numFmt numFmtId="176" formatCode="#,##0_ "/>
    <numFmt numFmtId="177" formatCode="0.0%"/>
    <numFmt numFmtId="178" formatCode="0_ "/>
    <numFmt numFmtId="179" formatCode="#,##0_);[Red]\(#,##0\)"/>
    <numFmt numFmtId="180" formatCode="00"/>
    <numFmt numFmtId="181" formatCode="0.0"/>
    <numFmt numFmtId="182" formatCode="0.0_ "/>
    <numFmt numFmtId="183" formatCode="#,###&quot;円&quot;"/>
    <numFmt numFmtId="184" formatCode="0;;;@"/>
    <numFmt numFmtId="185" formatCode="0_);[Red]\(0\)"/>
    <numFmt numFmtId="186" formatCode="[$-800411]ggge&quot;年&quot;m&quot;月&quot;d&quot;日&quot;;@"/>
    <numFmt numFmtId="187" formatCode="#,##0&quot; 円&quot;;\-#,##0&quot; 円&quot;"/>
    <numFmt numFmtId="188" formatCode="#,##0&quot;　円&quot;"/>
    <numFmt numFmtId="189" formatCode="#,##0&quot;　名&quot;"/>
    <numFmt numFmtId="190" formatCode="#,##0&quot;　名分&quot;"/>
  </numFmts>
  <fonts count="53"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8"/>
      <color theme="1"/>
      <name val="ＭＳ 明朝"/>
      <family val="1"/>
      <charset val="128"/>
    </font>
    <font>
      <sz val="11"/>
      <name val="ＭＳ 明朝"/>
      <family val="1"/>
      <charset val="128"/>
    </font>
    <font>
      <sz val="11"/>
      <color theme="1"/>
      <name val="游ゴシック"/>
      <family val="2"/>
      <scheme val="minor"/>
    </font>
    <font>
      <sz val="11"/>
      <color rgb="FF000000"/>
      <name val="游ゴシック"/>
      <family val="2"/>
      <scheme val="minor"/>
    </font>
    <font>
      <sz val="10"/>
      <color rgb="FFFF0000"/>
      <name val="ＭＳ 明朝"/>
      <family val="1"/>
      <charset val="128"/>
    </font>
    <font>
      <u/>
      <sz val="11"/>
      <color theme="1"/>
      <name val="ＭＳ 明朝"/>
      <family val="1"/>
      <charset val="128"/>
    </font>
    <font>
      <sz val="8"/>
      <name val="ＭＳ 明朝"/>
      <family val="1"/>
      <charset val="128"/>
    </font>
    <font>
      <sz val="10"/>
      <color theme="1"/>
      <name val="ＭＳ ゴシック"/>
      <family val="3"/>
      <charset val="128"/>
    </font>
    <font>
      <sz val="11"/>
      <color theme="1"/>
      <name val="游ゴシック"/>
      <family val="2"/>
      <charset val="128"/>
      <scheme val="minor"/>
    </font>
    <font>
      <b/>
      <sz val="10"/>
      <color rgb="FFFF0000"/>
      <name val="ＭＳ 明朝"/>
      <family val="1"/>
      <charset val="128"/>
    </font>
    <font>
      <sz val="10"/>
      <color rgb="FFFF0000"/>
      <name val="ＭＳ ゴシック"/>
      <family val="3"/>
      <charset val="128"/>
    </font>
    <font>
      <b/>
      <sz val="16"/>
      <color rgb="FFFF0000"/>
      <name val="ＭＳ 明朝"/>
      <family val="1"/>
      <charset val="128"/>
    </font>
    <font>
      <sz val="16"/>
      <color theme="1"/>
      <name val="ＭＳ 明朝"/>
      <family val="1"/>
      <charset val="128"/>
    </font>
    <font>
      <sz val="6"/>
      <name val="游ゴシック"/>
      <family val="3"/>
      <charset val="128"/>
      <scheme val="minor"/>
    </font>
    <font>
      <b/>
      <sz val="10"/>
      <color rgb="FFFF0000"/>
      <name val="ＭＳ ゴシック"/>
      <family val="3"/>
      <charset val="128"/>
    </font>
    <font>
      <b/>
      <u/>
      <sz val="16"/>
      <color rgb="FFFF0000"/>
      <name val="ＭＳ 明朝"/>
      <family val="1"/>
      <charset val="128"/>
    </font>
    <font>
      <u/>
      <sz val="11"/>
      <color theme="1"/>
      <name val="游ゴシック"/>
      <family val="2"/>
      <charset val="128"/>
      <scheme val="minor"/>
    </font>
    <font>
      <sz val="9"/>
      <color theme="0"/>
      <name val="ＭＳ ゴシック"/>
      <family val="3"/>
      <charset val="128"/>
    </font>
    <font>
      <sz val="10"/>
      <color rgb="FFFF0000"/>
      <name val="ＭＳ Ｐゴシック"/>
      <family val="3"/>
      <charset val="128"/>
    </font>
    <font>
      <sz val="11"/>
      <color theme="1"/>
      <name val="Meiryo UI"/>
      <family val="2"/>
      <charset val="128"/>
    </font>
    <font>
      <b/>
      <sz val="11"/>
      <name val="ＭＳ 明朝"/>
      <family val="1"/>
      <charset val="128"/>
    </font>
    <font>
      <u/>
      <sz val="11"/>
      <color theme="10"/>
      <name val="游ゴシック"/>
      <family val="2"/>
      <charset val="128"/>
      <scheme val="minor"/>
    </font>
    <font>
      <b/>
      <sz val="11"/>
      <color rgb="FFFF0000"/>
      <name val="ＭＳ 明朝"/>
      <family val="1"/>
      <charset val="128"/>
    </font>
    <font>
      <sz val="12"/>
      <color theme="1"/>
      <name val="ＭＳ 明朝"/>
      <family val="1"/>
      <charset val="128"/>
    </font>
    <font>
      <b/>
      <sz val="12"/>
      <color theme="1"/>
      <name val="ＭＳ 明朝"/>
      <family val="1"/>
      <charset val="128"/>
    </font>
    <font>
      <sz val="10"/>
      <name val="ＭＳ 明朝"/>
      <family val="1"/>
      <charset val="128"/>
    </font>
    <font>
      <sz val="11"/>
      <color theme="1"/>
      <name val="ＭＳ Ｐゴシック"/>
      <family val="3"/>
      <charset val="128"/>
    </font>
    <font>
      <sz val="11"/>
      <name val="ＭＳ Ｐゴシック"/>
      <family val="3"/>
      <charset val="128"/>
    </font>
    <font>
      <b/>
      <sz val="12"/>
      <color theme="1"/>
      <name val="ＭＳ Ｐゴシック"/>
      <family val="3"/>
      <charset val="128"/>
    </font>
    <font>
      <sz val="11"/>
      <color theme="1"/>
      <name val="游ゴシック"/>
      <family val="3"/>
      <charset val="128"/>
      <scheme val="minor"/>
    </font>
    <font>
      <sz val="12.5"/>
      <color theme="1"/>
      <name val="ＭＳ Ｐゴシック"/>
      <family val="3"/>
      <charset val="128"/>
    </font>
    <font>
      <b/>
      <sz val="16"/>
      <color theme="1"/>
      <name val="ＭＳ Ｐゴシック"/>
      <family val="3"/>
      <charset val="128"/>
    </font>
    <font>
      <b/>
      <sz val="14"/>
      <color theme="1"/>
      <name val="游ゴシック"/>
      <family val="3"/>
      <charset val="128"/>
      <scheme val="minor"/>
    </font>
    <font>
      <b/>
      <sz val="11"/>
      <color rgb="FFFF0000"/>
      <name val="游ゴシック"/>
      <family val="3"/>
      <charset val="128"/>
      <scheme val="minor"/>
    </font>
    <font>
      <b/>
      <sz val="11"/>
      <color theme="3" tint="0.39997558519241921"/>
      <name val="游ゴシック"/>
      <family val="3"/>
      <charset val="128"/>
      <scheme val="minor"/>
    </font>
    <font>
      <b/>
      <sz val="11"/>
      <color theme="1"/>
      <name val="游ゴシック"/>
      <family val="3"/>
      <charset val="128"/>
      <scheme val="minor"/>
    </font>
    <font>
      <sz val="11"/>
      <color theme="2" tint="-0.89999084444715716"/>
      <name val="游ゴシック"/>
      <family val="2"/>
      <charset val="128"/>
      <scheme val="minor"/>
    </font>
    <font>
      <sz val="10"/>
      <color theme="1"/>
      <name val="游ゴシック"/>
      <family val="2"/>
      <charset val="128"/>
      <scheme val="minor"/>
    </font>
    <font>
      <sz val="10"/>
      <color theme="1"/>
      <name val="游ゴシック"/>
      <family val="3"/>
      <charset val="128"/>
      <scheme val="minor"/>
    </font>
    <font>
      <b/>
      <sz val="11"/>
      <color theme="0"/>
      <name val="游ゴシック"/>
      <family val="3"/>
      <charset val="128"/>
      <scheme val="minor"/>
    </font>
    <font>
      <sz val="6"/>
      <name val="ＭＳ Ｐゴシック"/>
      <family val="3"/>
      <charset val="128"/>
    </font>
    <font>
      <sz val="12"/>
      <name val="ＭＳ 明朝"/>
      <family val="1"/>
      <charset val="128"/>
    </font>
    <font>
      <b/>
      <sz val="11"/>
      <color theme="3"/>
      <name val="ＭＳ 明朝"/>
      <family val="1"/>
      <charset val="128"/>
    </font>
    <font>
      <b/>
      <sz val="12"/>
      <name val="ＭＳ 明朝"/>
      <family val="1"/>
      <charset val="128"/>
    </font>
    <font>
      <b/>
      <sz val="11"/>
      <color theme="9"/>
      <name val="游ゴシック"/>
      <family val="3"/>
      <charset val="128"/>
      <scheme val="minor"/>
    </font>
    <font>
      <sz val="11"/>
      <color theme="9"/>
      <name val="游ゴシック"/>
      <family val="3"/>
      <charset val="128"/>
      <scheme val="minor"/>
    </font>
    <font>
      <b/>
      <sz val="12"/>
      <color theme="9"/>
      <name val="ＭＳ 明朝"/>
      <family val="1"/>
      <charset val="128"/>
    </font>
    <font>
      <b/>
      <sz val="14"/>
      <color theme="9"/>
      <name val="游ゴシック"/>
      <family val="3"/>
      <charset val="128"/>
      <scheme val="minor"/>
    </font>
    <font>
      <sz val="11"/>
      <color theme="9"/>
      <name val="游ゴシック"/>
      <family val="2"/>
      <charset val="128"/>
      <scheme val="minor"/>
    </font>
  </fonts>
  <fills count="21">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CCCCFF"/>
        <bgColor indexed="64"/>
      </patternFill>
    </fill>
    <fill>
      <patternFill patternType="solid">
        <fgColor rgb="FFFFC000"/>
        <bgColor indexed="64"/>
      </patternFill>
    </fill>
    <fill>
      <patternFill patternType="solid">
        <fgColor theme="9" tint="0.39997558519241921"/>
        <bgColor indexed="64"/>
      </patternFill>
    </fill>
    <fill>
      <patternFill patternType="solid">
        <fgColor rgb="FFFFCC00"/>
        <bgColor indexed="64"/>
      </patternFill>
    </fill>
    <fill>
      <patternFill patternType="solid">
        <fgColor rgb="FFCCFFFF"/>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s>
  <borders count="19">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7">
    <xf numFmtId="0" fontId="0" fillId="0" borderId="0">
      <alignment vertical="center"/>
    </xf>
    <xf numFmtId="0" fontId="6" fillId="0" borderId="0"/>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9" fontId="12" fillId="0" borderId="0" applyFont="0" applyFill="0" applyBorder="0" applyAlignment="0" applyProtection="0">
      <alignment vertical="center"/>
    </xf>
    <xf numFmtId="38" fontId="23" fillId="0" borderId="0" applyFont="0" applyFill="0" applyBorder="0" applyAlignment="0" applyProtection="0">
      <alignment vertical="center"/>
    </xf>
    <xf numFmtId="38" fontId="12" fillId="0" borderId="0" applyFont="0" applyFill="0" applyBorder="0" applyAlignment="0" applyProtection="0">
      <alignment vertical="center"/>
    </xf>
    <xf numFmtId="0" fontId="23" fillId="0" borderId="0">
      <alignment vertical="center"/>
    </xf>
    <xf numFmtId="0" fontId="6" fillId="0" borderId="0"/>
    <xf numFmtId="0" fontId="12" fillId="0" borderId="0">
      <alignment vertical="center"/>
    </xf>
    <xf numFmtId="38" fontId="7" fillId="0" borderId="0" applyFont="0" applyFill="0" applyBorder="0" applyAlignment="0" applyProtection="0">
      <alignment vertical="center"/>
    </xf>
    <xf numFmtId="0" fontId="25" fillId="0" borderId="0" applyNumberFormat="0" applyFill="0" applyBorder="0" applyAlignment="0" applyProtection="0">
      <alignment vertical="center"/>
    </xf>
    <xf numFmtId="6" fontId="23" fillId="0" borderId="0" applyFont="0" applyFill="0" applyBorder="0" applyAlignment="0" applyProtection="0">
      <alignment vertical="center"/>
    </xf>
    <xf numFmtId="9" fontId="12" fillId="0" borderId="0" applyFont="0" applyFill="0" applyBorder="0" applyAlignment="0" applyProtection="0">
      <alignment vertical="center"/>
    </xf>
    <xf numFmtId="0" fontId="33" fillId="0" borderId="0">
      <alignment vertical="center"/>
    </xf>
  </cellStyleXfs>
  <cellXfs count="202">
    <xf numFmtId="0" fontId="0" fillId="0" borderId="0" xfId="0">
      <alignment vertical="center"/>
    </xf>
    <xf numFmtId="0" fontId="2" fillId="0" borderId="0" xfId="0" applyFont="1">
      <alignment vertical="center"/>
    </xf>
    <xf numFmtId="0" fontId="9" fillId="0" borderId="0" xfId="0" applyFont="1">
      <alignment vertical="center"/>
    </xf>
    <xf numFmtId="0" fontId="10" fillId="0" borderId="0" xfId="0" applyFont="1" applyAlignment="1">
      <alignment horizontal="center" vertical="center"/>
    </xf>
    <xf numFmtId="0" fontId="15" fillId="0" borderId="0" xfId="0" applyFont="1">
      <alignment vertical="center"/>
    </xf>
    <xf numFmtId="0" fontId="16" fillId="0" borderId="0" xfId="0" applyFont="1">
      <alignment vertical="center"/>
    </xf>
    <xf numFmtId="0" fontId="2" fillId="0" borderId="0" xfId="1" applyFont="1" applyAlignment="1">
      <alignment vertical="center" wrapText="1"/>
    </xf>
    <xf numFmtId="0" fontId="2" fillId="7" borderId="13" xfId="1" applyFont="1" applyFill="1" applyBorder="1" applyAlignment="1">
      <alignment horizontal="center" vertical="center" wrapText="1"/>
    </xf>
    <xf numFmtId="0" fontId="2" fillId="7" borderId="14" xfId="1" applyFont="1" applyFill="1" applyBorder="1" applyAlignment="1">
      <alignment horizontal="center" vertical="center" wrapText="1"/>
    </xf>
    <xf numFmtId="0" fontId="2" fillId="8" borderId="14" xfId="1" applyFont="1" applyFill="1" applyBorder="1" applyAlignment="1">
      <alignment horizontal="center" vertical="center" wrapText="1"/>
    </xf>
    <xf numFmtId="0" fontId="2" fillId="8" borderId="14" xfId="1" applyFont="1" applyFill="1" applyBorder="1" applyAlignment="1">
      <alignment vertical="center" wrapText="1"/>
    </xf>
    <xf numFmtId="0" fontId="2" fillId="9" borderId="14" xfId="1" applyFont="1" applyFill="1" applyBorder="1" applyAlignment="1">
      <alignment vertical="center" wrapText="1"/>
    </xf>
    <xf numFmtId="0" fontId="2" fillId="10" borderId="14" xfId="1" applyFont="1" applyFill="1" applyBorder="1" applyAlignment="1">
      <alignment vertical="center" shrinkToFit="1"/>
    </xf>
    <xf numFmtId="0" fontId="2" fillId="10" borderId="14" xfId="1" applyFont="1" applyFill="1" applyBorder="1" applyAlignment="1">
      <alignment horizontal="center" vertical="center" wrapText="1"/>
    </xf>
    <xf numFmtId="38" fontId="3" fillId="11" borderId="14" xfId="3" applyFont="1" applyFill="1" applyBorder="1" applyAlignment="1">
      <alignment vertical="center" wrapText="1"/>
    </xf>
    <xf numFmtId="38" fontId="3" fillId="12" borderId="14" xfId="3" applyFont="1" applyFill="1" applyBorder="1" applyAlignment="1">
      <alignment vertical="center" wrapText="1"/>
    </xf>
    <xf numFmtId="0" fontId="2" fillId="11" borderId="14" xfId="1" applyFont="1" applyFill="1" applyBorder="1" applyAlignment="1">
      <alignment vertical="center" wrapText="1"/>
    </xf>
    <xf numFmtId="0" fontId="2" fillId="10" borderId="14" xfId="1" applyFont="1" applyFill="1" applyBorder="1" applyAlignment="1">
      <alignment vertical="center" wrapText="1"/>
    </xf>
    <xf numFmtId="0" fontId="2" fillId="12" borderId="14" xfId="1" applyFont="1" applyFill="1" applyBorder="1" applyAlignment="1">
      <alignment vertical="center" wrapText="1"/>
    </xf>
    <xf numFmtId="38" fontId="2" fillId="11" borderId="14" xfId="1" applyNumberFormat="1" applyFont="1" applyFill="1" applyBorder="1" applyAlignment="1">
      <alignment vertical="center" wrapText="1"/>
    </xf>
    <xf numFmtId="3" fontId="2" fillId="11" borderId="14" xfId="1" applyNumberFormat="1" applyFont="1" applyFill="1" applyBorder="1" applyAlignment="1">
      <alignment vertical="center" wrapText="1"/>
    </xf>
    <xf numFmtId="179" fontId="3" fillId="11" borderId="14" xfId="3" applyNumberFormat="1" applyFont="1" applyFill="1" applyBorder="1" applyAlignment="1">
      <alignment vertical="center" wrapText="1"/>
    </xf>
    <xf numFmtId="0" fontId="14" fillId="8" borderId="14" xfId="1" applyFont="1" applyFill="1" applyBorder="1" applyAlignment="1">
      <alignment horizontal="center" vertical="center" wrapText="1"/>
    </xf>
    <xf numFmtId="0" fontId="14" fillId="8" borderId="14" xfId="1" applyFont="1" applyFill="1" applyBorder="1" applyAlignment="1">
      <alignment vertical="center" wrapText="1"/>
    </xf>
    <xf numFmtId="0" fontId="14" fillId="9" borderId="14" xfId="1" applyFont="1" applyFill="1" applyBorder="1" applyAlignment="1">
      <alignment vertical="center" wrapText="1"/>
    </xf>
    <xf numFmtId="0" fontId="6" fillId="10" borderId="14" xfId="1" applyFill="1" applyBorder="1" applyAlignment="1">
      <alignment horizontal="center" vertical="center" wrapText="1"/>
    </xf>
    <xf numFmtId="0" fontId="6" fillId="7" borderId="14" xfId="1" applyFill="1" applyBorder="1" applyAlignment="1">
      <alignment horizontal="center" vertical="center" wrapText="1"/>
    </xf>
    <xf numFmtId="0" fontId="4" fillId="0" borderId="0" xfId="0" applyFont="1" applyAlignment="1">
      <alignment horizontal="left" vertical="center" wrapText="1"/>
    </xf>
    <xf numFmtId="3" fontId="4" fillId="0" borderId="0" xfId="0" applyNumberFormat="1" applyFont="1" applyAlignment="1">
      <alignment horizontal="left" vertical="center" wrapText="1"/>
    </xf>
    <xf numFmtId="0" fontId="6" fillId="6" borderId="3" xfId="1" applyFill="1" applyBorder="1" applyAlignment="1">
      <alignment vertical="center" wrapText="1"/>
    </xf>
    <xf numFmtId="0" fontId="0" fillId="0" borderId="3" xfId="0" applyBorder="1">
      <alignment vertical="center"/>
    </xf>
    <xf numFmtId="0" fontId="6" fillId="13" borderId="3" xfId="1" applyFill="1" applyBorder="1" applyAlignment="1">
      <alignment vertical="center" wrapText="1"/>
    </xf>
    <xf numFmtId="0" fontId="0" fillId="14" borderId="3" xfId="0" applyFill="1" applyBorder="1">
      <alignment vertical="center"/>
    </xf>
    <xf numFmtId="0" fontId="0" fillId="14" borderId="3" xfId="0" applyFill="1" applyBorder="1" applyAlignment="1">
      <alignment vertical="center" wrapText="1"/>
    </xf>
    <xf numFmtId="0" fontId="0" fillId="0" borderId="3" xfId="0" applyBorder="1" applyAlignment="1"/>
    <xf numFmtId="0" fontId="0" fillId="3" borderId="3" xfId="0" applyFill="1" applyBorder="1" applyAlignment="1"/>
    <xf numFmtId="0" fontId="0" fillId="3" borderId="3" xfId="0" applyFill="1" applyBorder="1">
      <alignment vertical="center"/>
    </xf>
    <xf numFmtId="180" fontId="15" fillId="0" borderId="0" xfId="0" applyNumberFormat="1" applyFont="1">
      <alignment vertical="center"/>
    </xf>
    <xf numFmtId="180" fontId="6" fillId="6" borderId="3" xfId="1" applyNumberFormat="1" applyFill="1" applyBorder="1" applyAlignment="1">
      <alignment vertical="center" wrapText="1"/>
    </xf>
    <xf numFmtId="180" fontId="0" fillId="0" borderId="3" xfId="0" applyNumberFormat="1" applyBorder="1">
      <alignment vertical="center"/>
    </xf>
    <xf numFmtId="180" fontId="0" fillId="0" borderId="0" xfId="0" applyNumberFormat="1">
      <alignment vertical="center"/>
    </xf>
    <xf numFmtId="180" fontId="6" fillId="13" borderId="3" xfId="1" applyNumberFormat="1" applyFill="1" applyBorder="1" applyAlignment="1">
      <alignment vertical="center" wrapText="1"/>
    </xf>
    <xf numFmtId="180" fontId="0" fillId="14" borderId="3" xfId="0" applyNumberFormat="1" applyFill="1" applyBorder="1">
      <alignment vertical="center"/>
    </xf>
    <xf numFmtId="180" fontId="0" fillId="0" borderId="3" xfId="0" applyNumberFormat="1" applyBorder="1" applyAlignment="1"/>
    <xf numFmtId="49" fontId="0" fillId="0" borderId="3" xfId="0" applyNumberFormat="1" applyBorder="1" applyAlignment="1"/>
    <xf numFmtId="178" fontId="2" fillId="0" borderId="0" xfId="0" applyNumberFormat="1" applyFont="1">
      <alignment vertical="center"/>
    </xf>
    <xf numFmtId="3" fontId="2" fillId="0" borderId="0" xfId="0" applyNumberFormat="1" applyFont="1">
      <alignment vertical="center"/>
    </xf>
    <xf numFmtId="0" fontId="2" fillId="0" borderId="0" xfId="0" applyFont="1" applyAlignment="1">
      <alignment horizontal="left" vertical="center" wrapText="1"/>
    </xf>
    <xf numFmtId="49" fontId="4" fillId="0" borderId="0" xfId="0" applyNumberFormat="1" applyFont="1" applyAlignment="1">
      <alignment horizontal="left" vertical="center" wrapText="1"/>
    </xf>
    <xf numFmtId="176" fontId="4" fillId="0" borderId="0" xfId="0" applyNumberFormat="1" applyFont="1" applyAlignment="1">
      <alignment horizontal="left" vertical="center" wrapText="1"/>
    </xf>
    <xf numFmtId="0" fontId="6" fillId="10" borderId="14" xfId="1" applyFill="1" applyBorder="1" applyAlignment="1">
      <alignment vertical="center" wrapText="1"/>
    </xf>
    <xf numFmtId="0" fontId="6" fillId="7" borderId="9" xfId="1" applyFill="1" applyBorder="1" applyAlignment="1">
      <alignment horizontal="center" vertical="center" wrapText="1"/>
    </xf>
    <xf numFmtId="0" fontId="6" fillId="7" borderId="3" xfId="1" applyFill="1" applyBorder="1" applyAlignment="1">
      <alignment horizontal="center" vertical="center" wrapText="1"/>
    </xf>
    <xf numFmtId="178" fontId="6" fillId="7" borderId="3" xfId="1" applyNumberFormat="1" applyFill="1" applyBorder="1" applyAlignment="1">
      <alignment horizontal="center" vertical="center" wrapText="1"/>
    </xf>
    <xf numFmtId="178" fontId="6" fillId="15" borderId="3" xfId="1" applyNumberFormat="1" applyFill="1" applyBorder="1" applyAlignment="1">
      <alignment horizontal="center" vertical="center" wrapText="1"/>
    </xf>
    <xf numFmtId="178" fontId="6" fillId="16" borderId="3" xfId="1" applyNumberFormat="1" applyFill="1" applyBorder="1" applyAlignment="1">
      <alignment horizontal="center" vertical="center" wrapText="1"/>
    </xf>
    <xf numFmtId="0" fontId="6" fillId="15" borderId="3" xfId="1" applyFill="1" applyBorder="1" applyAlignment="1">
      <alignment horizontal="center" vertical="center" wrapText="1"/>
    </xf>
    <xf numFmtId="0" fontId="6" fillId="0" borderId="3" xfId="1" applyBorder="1" applyAlignment="1">
      <alignment horizontal="center" vertical="center" wrapText="1"/>
    </xf>
    <xf numFmtId="0" fontId="11" fillId="8" borderId="3" xfId="1" applyFont="1" applyFill="1" applyBorder="1" applyAlignment="1">
      <alignment horizontal="center" vertical="center" wrapText="1"/>
    </xf>
    <xf numFmtId="0" fontId="11" fillId="17" borderId="3" xfId="1" applyFont="1" applyFill="1" applyBorder="1" applyAlignment="1">
      <alignment horizontal="center" vertical="center" wrapText="1"/>
    </xf>
    <xf numFmtId="0" fontId="4" fillId="18" borderId="3" xfId="1" applyFont="1" applyFill="1" applyBorder="1" applyAlignment="1">
      <alignment vertical="center" wrapText="1"/>
    </xf>
    <xf numFmtId="0" fontId="4" fillId="17" borderId="3" xfId="1" applyFont="1" applyFill="1" applyBorder="1" applyAlignment="1">
      <alignment vertical="center" wrapText="1"/>
    </xf>
    <xf numFmtId="38" fontId="4" fillId="5" borderId="14" xfId="3" applyFont="1" applyFill="1" applyBorder="1" applyAlignment="1">
      <alignment horizontal="left" vertical="center" wrapText="1"/>
    </xf>
    <xf numFmtId="0" fontId="10" fillId="0" borderId="0" xfId="0" applyFont="1" applyAlignment="1">
      <alignment vertical="center" wrapText="1"/>
    </xf>
    <xf numFmtId="0" fontId="10" fillId="0" borderId="0" xfId="1" applyFont="1" applyAlignment="1">
      <alignment horizontal="center" vertical="center" wrapText="1"/>
    </xf>
    <xf numFmtId="1" fontId="4" fillId="0" borderId="0" xfId="2" applyNumberFormat="1" applyFont="1" applyFill="1" applyBorder="1" applyAlignment="1">
      <alignment vertical="center" wrapText="1"/>
    </xf>
    <xf numFmtId="181" fontId="4" fillId="0" borderId="0" xfId="2" applyNumberFormat="1" applyFont="1" applyFill="1" applyBorder="1" applyAlignment="1">
      <alignment vertical="center" wrapText="1"/>
    </xf>
    <xf numFmtId="182" fontId="10" fillId="0" borderId="0" xfId="1" applyNumberFormat="1" applyFont="1" applyAlignment="1">
      <alignment vertical="center" wrapText="1"/>
    </xf>
    <xf numFmtId="0" fontId="10" fillId="0" borderId="0" xfId="1" applyFont="1" applyAlignment="1">
      <alignment vertical="center" wrapText="1"/>
    </xf>
    <xf numFmtId="38" fontId="10" fillId="0" borderId="0" xfId="3" applyFont="1" applyFill="1" applyBorder="1" applyAlignment="1">
      <alignment vertical="center" wrapText="1"/>
    </xf>
    <xf numFmtId="0" fontId="11" fillId="8" borderId="3" xfId="1" applyFont="1" applyFill="1" applyBorder="1" applyAlignment="1">
      <alignment vertical="center" wrapText="1"/>
    </xf>
    <xf numFmtId="0" fontId="11" fillId="8" borderId="9" xfId="1" applyFont="1" applyFill="1" applyBorder="1" applyAlignment="1">
      <alignment vertical="center" wrapText="1"/>
    </xf>
    <xf numFmtId="0" fontId="4" fillId="17" borderId="3" xfId="1" applyFont="1" applyFill="1" applyBorder="1" applyAlignment="1">
      <alignment horizontal="center" vertical="center" wrapText="1"/>
    </xf>
    <xf numFmtId="0" fontId="19" fillId="0" borderId="1" xfId="0" applyFont="1" applyBorder="1">
      <alignment vertical="center"/>
    </xf>
    <xf numFmtId="0" fontId="20" fillId="0" borderId="0" xfId="0" applyFont="1">
      <alignment vertical="center"/>
    </xf>
    <xf numFmtId="0" fontId="19" fillId="0" borderId="0" xfId="0" applyFont="1">
      <alignment vertical="center"/>
    </xf>
    <xf numFmtId="0" fontId="21" fillId="4" borderId="0" xfId="1" applyFont="1" applyFill="1" applyAlignment="1">
      <alignment vertical="center" wrapText="1"/>
    </xf>
    <xf numFmtId="0" fontId="22" fillId="11" borderId="15" xfId="1" applyFont="1" applyFill="1" applyBorder="1" applyAlignment="1">
      <alignment horizontal="center" vertical="center" wrapText="1"/>
    </xf>
    <xf numFmtId="38" fontId="13" fillId="17" borderId="14" xfId="3" applyFont="1" applyFill="1" applyBorder="1" applyAlignment="1">
      <alignment horizontal="center" vertical="center" wrapText="1"/>
    </xf>
    <xf numFmtId="0" fontId="4" fillId="17" borderId="0" xfId="0" applyFont="1" applyFill="1" applyAlignment="1">
      <alignment horizontal="left" vertical="center" wrapText="1"/>
    </xf>
    <xf numFmtId="0" fontId="2" fillId="12" borderId="14" xfId="1" applyFont="1" applyFill="1" applyBorder="1" applyAlignment="1">
      <alignment horizontal="center" vertical="center" wrapText="1"/>
    </xf>
    <xf numFmtId="10" fontId="4" fillId="0" borderId="0" xfId="0" applyNumberFormat="1" applyFont="1" applyFill="1" applyAlignment="1">
      <alignment horizontal="left" vertical="center" wrapText="1"/>
    </xf>
    <xf numFmtId="0" fontId="4" fillId="0" borderId="0" xfId="0" applyNumberFormat="1" applyFont="1" applyFill="1" applyAlignment="1">
      <alignment horizontal="left" vertical="center" wrapText="1"/>
    </xf>
    <xf numFmtId="178" fontId="6" fillId="2" borderId="3" xfId="1" applyNumberFormat="1" applyFill="1" applyBorder="1" applyAlignment="1">
      <alignment horizontal="center" vertical="center" wrapText="1"/>
    </xf>
    <xf numFmtId="0" fontId="30" fillId="0" borderId="0" xfId="0" applyFont="1">
      <alignment vertical="center"/>
    </xf>
    <xf numFmtId="0" fontId="30" fillId="0" borderId="0" xfId="0" applyFont="1" applyAlignment="1">
      <alignment horizontal="center" vertical="center"/>
    </xf>
    <xf numFmtId="0" fontId="32" fillId="0" borderId="0" xfId="0" applyFont="1">
      <alignment vertical="center"/>
    </xf>
    <xf numFmtId="0" fontId="31" fillId="0" borderId="0" xfId="0" applyFont="1">
      <alignment vertical="center"/>
    </xf>
    <xf numFmtId="0" fontId="30" fillId="0" borderId="0" xfId="16" applyFont="1">
      <alignment vertical="center"/>
    </xf>
    <xf numFmtId="0" fontId="34" fillId="0" borderId="0" xfId="0" applyFont="1">
      <alignment vertical="center"/>
    </xf>
    <xf numFmtId="0" fontId="36"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39" fillId="0" borderId="0" xfId="0" applyFont="1">
      <alignment vertical="center"/>
    </xf>
    <xf numFmtId="0" fontId="40" fillId="0" borderId="0" xfId="0" applyFont="1">
      <alignment vertical="center"/>
    </xf>
    <xf numFmtId="0" fontId="43" fillId="0" borderId="0" xfId="0" applyFont="1">
      <alignment vertical="center"/>
    </xf>
    <xf numFmtId="0" fontId="25" fillId="0" borderId="0" xfId="13" applyFill="1" applyBorder="1" applyProtection="1">
      <alignment vertical="center"/>
    </xf>
    <xf numFmtId="38" fontId="0" fillId="0" borderId="0" xfId="3" applyFont="1" applyFill="1" applyBorder="1" applyProtection="1">
      <alignment vertical="center"/>
    </xf>
    <xf numFmtId="188" fontId="0" fillId="0" borderId="0" xfId="0" applyNumberFormat="1" applyAlignment="1">
      <alignment horizontal="center" vertical="center"/>
    </xf>
    <xf numFmtId="0" fontId="0" fillId="2" borderId="10" xfId="0" applyFill="1" applyBorder="1" applyAlignment="1">
      <alignment horizontal="center" vertical="center"/>
    </xf>
    <xf numFmtId="0" fontId="0" fillId="0" borderId="3" xfId="0" applyBorder="1" applyAlignment="1">
      <alignment horizontal="center" vertical="center"/>
    </xf>
    <xf numFmtId="0" fontId="29" fillId="0" borderId="0" xfId="0" applyFont="1">
      <alignment vertical="center"/>
    </xf>
    <xf numFmtId="0" fontId="5" fillId="0" borderId="0" xfId="0" applyFont="1" applyAlignment="1"/>
    <xf numFmtId="0" fontId="5" fillId="0" borderId="0" xfId="0" applyFont="1">
      <alignment vertical="center"/>
    </xf>
    <xf numFmtId="0" fontId="29" fillId="0" borderId="0" xfId="0" applyFont="1" applyAlignment="1">
      <alignment horizontal="distributed" vertical="center"/>
    </xf>
    <xf numFmtId="0" fontId="5" fillId="0" borderId="0" xfId="0" applyFont="1" applyAlignment="1">
      <alignment horizontal="distributed" vertical="center"/>
    </xf>
    <xf numFmtId="0" fontId="5" fillId="0" borderId="0" xfId="0" applyFont="1" applyAlignment="1">
      <alignment vertical="top"/>
    </xf>
    <xf numFmtId="0" fontId="29" fillId="0" borderId="0" xfId="0" applyFont="1" applyAlignment="1">
      <alignment horizontal="distributed"/>
    </xf>
    <xf numFmtId="0" fontId="5" fillId="0" borderId="0" xfId="0" applyFont="1" applyAlignment="1">
      <alignment horizontal="distributed"/>
    </xf>
    <xf numFmtId="0" fontId="29" fillId="0" borderId="0" xfId="0" applyFont="1" applyAlignment="1">
      <alignment horizontal="left"/>
    </xf>
    <xf numFmtId="0" fontId="45" fillId="0" borderId="0" xfId="0" applyFont="1" applyAlignment="1">
      <alignment horizontal="center" vertical="center"/>
    </xf>
    <xf numFmtId="0" fontId="30" fillId="0" borderId="0" xfId="0" applyFont="1" applyAlignment="1">
      <alignment vertical="center"/>
    </xf>
    <xf numFmtId="0" fontId="2" fillId="0" borderId="0" xfId="0" applyFont="1" applyAlignment="1">
      <alignment horizontal="center" vertical="center"/>
    </xf>
    <xf numFmtId="0" fontId="2" fillId="0" borderId="0" xfId="0" applyFont="1" applyAlignment="1"/>
    <xf numFmtId="0" fontId="26" fillId="0" borderId="0" xfId="0" applyFont="1">
      <alignment vertical="center"/>
    </xf>
    <xf numFmtId="0" fontId="46" fillId="0" borderId="0" xfId="0" applyFont="1">
      <alignment vertical="center"/>
    </xf>
    <xf numFmtId="0" fontId="28" fillId="0" borderId="0" xfId="0" applyFont="1">
      <alignment vertical="center"/>
    </xf>
    <xf numFmtId="0" fontId="28" fillId="0" borderId="0" xfId="16" quotePrefix="1" applyFont="1">
      <alignment vertical="center"/>
    </xf>
    <xf numFmtId="184" fontId="2" fillId="0" borderId="5" xfId="0" applyNumberFormat="1" applyFont="1" applyBorder="1">
      <alignment vertical="center"/>
    </xf>
    <xf numFmtId="184" fontId="2" fillId="0" borderId="0" xfId="0" applyNumberFormat="1" applyFont="1">
      <alignment vertical="center"/>
    </xf>
    <xf numFmtId="184" fontId="5" fillId="0" borderId="11" xfId="0" applyNumberFormat="1" applyFont="1" applyBorder="1">
      <alignment vertical="center"/>
    </xf>
    <xf numFmtId="0" fontId="24" fillId="0" borderId="0" xfId="0" applyFont="1">
      <alignment vertical="center"/>
    </xf>
    <xf numFmtId="0" fontId="5" fillId="20" borderId="16" xfId="0" applyFont="1" applyFill="1" applyBorder="1" applyAlignment="1">
      <alignment horizontal="center" vertical="center"/>
    </xf>
    <xf numFmtId="0" fontId="5" fillId="20" borderId="12" xfId="0" applyFont="1" applyFill="1" applyBorder="1" applyAlignment="1">
      <alignment horizontal="center" vertical="center"/>
    </xf>
    <xf numFmtId="185" fontId="5" fillId="20" borderId="12" xfId="0" applyNumberFormat="1" applyFont="1" applyFill="1" applyBorder="1" applyAlignment="1">
      <alignment horizontal="center" vertical="center"/>
    </xf>
    <xf numFmtId="186" fontId="5" fillId="20" borderId="12" xfId="0" applyNumberFormat="1" applyFont="1" applyFill="1" applyBorder="1" applyAlignment="1">
      <alignment horizontal="center" vertical="center"/>
    </xf>
    <xf numFmtId="185" fontId="5" fillId="20" borderId="9" xfId="0" applyNumberFormat="1" applyFont="1" applyFill="1" applyBorder="1" applyAlignment="1">
      <alignment horizontal="center" vertical="center"/>
    </xf>
    <xf numFmtId="184" fontId="5" fillId="0" borderId="0" xfId="0" applyNumberFormat="1" applyFont="1">
      <alignment vertical="center"/>
    </xf>
    <xf numFmtId="0" fontId="47" fillId="0" borderId="0" xfId="0" applyFont="1">
      <alignment vertical="center"/>
    </xf>
    <xf numFmtId="0" fontId="45" fillId="0" borderId="0" xfId="0" applyFont="1" applyAlignment="1">
      <alignment horizontal="left" vertical="center"/>
    </xf>
    <xf numFmtId="0" fontId="5" fillId="0" borderId="0" xfId="0" applyFont="1" applyAlignment="1">
      <alignment horizontal="center" vertical="center"/>
    </xf>
    <xf numFmtId="187" fontId="5" fillId="0" borderId="0" xfId="0" applyNumberFormat="1" applyFont="1" applyAlignment="1">
      <alignment horizontal="right" vertical="center"/>
    </xf>
    <xf numFmtId="187" fontId="5" fillId="0" borderId="0" xfId="0" applyNumberFormat="1" applyFont="1">
      <alignment vertical="center"/>
    </xf>
    <xf numFmtId="187" fontId="2" fillId="0" borderId="0" xfId="0" applyNumberFormat="1" applyFont="1">
      <alignment vertical="center"/>
    </xf>
    <xf numFmtId="0" fontId="45" fillId="0" borderId="0" xfId="0" applyFont="1">
      <alignment vertical="center"/>
    </xf>
    <xf numFmtId="0" fontId="5" fillId="0" borderId="0" xfId="0" applyFont="1" applyAlignment="1">
      <alignment vertical="center" wrapText="1"/>
    </xf>
    <xf numFmtId="0" fontId="0" fillId="0" borderId="0" xfId="0" applyAlignment="1">
      <alignment horizontal="center" vertical="center"/>
    </xf>
    <xf numFmtId="0" fontId="33" fillId="0" borderId="0" xfId="0" applyFont="1">
      <alignment vertical="center"/>
    </xf>
    <xf numFmtId="0" fontId="52" fillId="0" borderId="0" xfId="0" applyFont="1">
      <alignment vertical="center"/>
    </xf>
    <xf numFmtId="185" fontId="5" fillId="0" borderId="5" xfId="0" applyNumberFormat="1" applyFont="1" applyBorder="1" applyAlignment="1">
      <alignment horizontal="center" vertical="center"/>
    </xf>
    <xf numFmtId="185" fontId="5" fillId="0" borderId="6" xfId="0" applyNumberFormat="1" applyFont="1" applyBorder="1" applyAlignment="1">
      <alignment horizontal="center" vertical="center"/>
    </xf>
    <xf numFmtId="0" fontId="29" fillId="0" borderId="0" xfId="0" applyFont="1" applyAlignment="1">
      <alignment horizontal="left"/>
    </xf>
    <xf numFmtId="0" fontId="2" fillId="0" borderId="0" xfId="0" applyFont="1" applyAlignment="1">
      <alignment horizontal="center" vertical="center"/>
    </xf>
    <xf numFmtId="0" fontId="5" fillId="0" borderId="0" xfId="0" applyFont="1" applyAlignment="1">
      <alignment horizontal="left" vertical="center" wrapText="1"/>
    </xf>
    <xf numFmtId="0" fontId="45" fillId="0" borderId="0" xfId="0" applyFont="1" applyAlignment="1">
      <alignment horizontal="center" vertical="center"/>
    </xf>
    <xf numFmtId="0" fontId="27" fillId="0" borderId="0" xfId="0" applyFont="1" applyAlignment="1">
      <alignment horizontal="center" vertical="center"/>
    </xf>
    <xf numFmtId="184" fontId="5" fillId="20" borderId="4" xfId="0" applyNumberFormat="1" applyFont="1" applyFill="1" applyBorder="1" applyAlignment="1">
      <alignment horizontal="center" vertical="center"/>
    </xf>
    <xf numFmtId="184" fontId="5" fillId="20" borderId="11" xfId="0" applyNumberFormat="1" applyFont="1" applyFill="1" applyBorder="1" applyAlignment="1">
      <alignment horizontal="center" vertical="center"/>
    </xf>
    <xf numFmtId="184" fontId="5" fillId="20" borderId="2" xfId="0" applyNumberFormat="1" applyFont="1" applyFill="1" applyBorder="1" applyAlignment="1">
      <alignment horizontal="center" vertical="center"/>
    </xf>
    <xf numFmtId="0" fontId="0" fillId="0" borderId="0" xfId="0" applyAlignment="1">
      <alignment horizontal="left" vertical="center" wrapText="1"/>
    </xf>
    <xf numFmtId="0" fontId="35" fillId="0" borderId="0" xfId="0" applyFont="1" applyAlignment="1">
      <alignment horizontal="center" vertical="center"/>
    </xf>
    <xf numFmtId="0" fontId="37" fillId="0" borderId="0" xfId="0" applyFont="1" applyAlignment="1">
      <alignment horizontal="left" vertical="center" wrapText="1"/>
    </xf>
    <xf numFmtId="0" fontId="0" fillId="2" borderId="16" xfId="0" applyFill="1" applyBorder="1" applyAlignment="1">
      <alignment horizontal="center" vertical="center"/>
    </xf>
    <xf numFmtId="0" fontId="0" fillId="2" borderId="12" xfId="0" applyFill="1" applyBorder="1" applyAlignment="1">
      <alignment horizontal="center" vertical="center"/>
    </xf>
    <xf numFmtId="0" fontId="0" fillId="0" borderId="17" xfId="0" applyBorder="1" applyAlignment="1">
      <alignment horizontal="center" vertical="center"/>
    </xf>
    <xf numFmtId="0" fontId="0" fillId="2" borderId="9" xfId="0" applyFill="1" applyBorder="1" applyAlignment="1">
      <alignment horizontal="center" vertical="center"/>
    </xf>
    <xf numFmtId="0" fontId="49" fillId="19" borderId="3" xfId="0" applyFont="1" applyFill="1" applyBorder="1" applyAlignment="1">
      <alignment horizontal="center" vertical="center"/>
    </xf>
    <xf numFmtId="0" fontId="0" fillId="0" borderId="10" xfId="0" applyBorder="1" applyAlignment="1">
      <alignment horizontal="center" vertical="center"/>
    </xf>
    <xf numFmtId="0" fontId="0" fillId="19" borderId="16" xfId="0" applyFill="1" applyBorder="1" applyAlignment="1">
      <alignment horizontal="center" vertical="center"/>
    </xf>
    <xf numFmtId="0" fontId="0" fillId="19" borderId="12" xfId="0" applyFill="1" applyBorder="1" applyAlignment="1">
      <alignment horizontal="center" vertical="center"/>
    </xf>
    <xf numFmtId="188" fontId="0" fillId="20" borderId="3" xfId="0" applyNumberFormat="1" applyFill="1" applyBorder="1" applyAlignment="1">
      <alignment horizontal="center" vertical="center"/>
    </xf>
    <xf numFmtId="0" fontId="0" fillId="20" borderId="3" xfId="0" applyFill="1" applyBorder="1" applyAlignment="1">
      <alignment horizontal="center" vertical="center"/>
    </xf>
    <xf numFmtId="177" fontId="0" fillId="0" borderId="16" xfId="15" applyNumberFormat="1" applyFont="1" applyFill="1" applyBorder="1" applyAlignment="1" applyProtection="1">
      <alignment horizontal="center" vertical="center"/>
    </xf>
    <xf numFmtId="177" fontId="0" fillId="0" borderId="12" xfId="15" applyNumberFormat="1" applyFont="1" applyFill="1" applyBorder="1" applyAlignment="1" applyProtection="1">
      <alignment horizontal="center" vertical="center"/>
    </xf>
    <xf numFmtId="188" fontId="0" fillId="0" borderId="3" xfId="0" applyNumberFormat="1" applyBorder="1" applyAlignment="1">
      <alignment horizontal="center" vertical="center"/>
    </xf>
    <xf numFmtId="0" fontId="0" fillId="2" borderId="10" xfId="0" applyFill="1" applyBorder="1" applyAlignment="1">
      <alignment horizontal="center" vertical="center"/>
    </xf>
    <xf numFmtId="0" fontId="0" fillId="2" borderId="18" xfId="0" applyFill="1" applyBorder="1" applyAlignment="1">
      <alignment horizontal="center" vertical="center"/>
    </xf>
    <xf numFmtId="0" fontId="0" fillId="2" borderId="4" xfId="0" applyFill="1" applyBorder="1" applyAlignment="1">
      <alignment horizontal="center" vertical="center"/>
    </xf>
    <xf numFmtId="0" fontId="0" fillId="2" borderId="11" xfId="0" applyFill="1" applyBorder="1" applyAlignment="1">
      <alignment horizontal="center" vertical="center"/>
    </xf>
    <xf numFmtId="0" fontId="0" fillId="2" borderId="2" xfId="0" applyFill="1" applyBorder="1" applyAlignment="1">
      <alignment horizontal="center" vertical="center"/>
    </xf>
    <xf numFmtId="0" fontId="0" fillId="2" borderId="7" xfId="0" applyFill="1" applyBorder="1" applyAlignment="1">
      <alignment horizontal="center" vertical="center"/>
    </xf>
    <xf numFmtId="0" fontId="0" fillId="2" borderId="1" xfId="0" applyFill="1" applyBorder="1" applyAlignment="1">
      <alignment horizontal="center" vertical="center"/>
    </xf>
    <xf numFmtId="0" fontId="0" fillId="2" borderId="8" xfId="0" applyFill="1" applyBorder="1" applyAlignment="1">
      <alignment horizontal="center" vertical="center"/>
    </xf>
    <xf numFmtId="0" fontId="0" fillId="2" borderId="10" xfId="0" applyFill="1" applyBorder="1" applyAlignment="1">
      <alignment horizontal="center" vertical="center" wrapText="1"/>
    </xf>
    <xf numFmtId="0" fontId="0" fillId="20" borderId="7" xfId="0" applyFill="1" applyBorder="1" applyAlignment="1">
      <alignment horizontal="center" vertical="center" wrapText="1"/>
    </xf>
    <xf numFmtId="0" fontId="0" fillId="20" borderId="1" xfId="0" applyFill="1" applyBorder="1" applyAlignment="1">
      <alignment horizontal="center" vertical="center" wrapText="1"/>
    </xf>
    <xf numFmtId="0" fontId="0" fillId="20" borderId="8" xfId="0" applyFill="1" applyBorder="1" applyAlignment="1">
      <alignment horizontal="center" vertical="center" wrapText="1"/>
    </xf>
    <xf numFmtId="0" fontId="0" fillId="0" borderId="3" xfId="0" applyBorder="1" applyAlignment="1">
      <alignment horizontal="left" vertical="center" indent="2"/>
    </xf>
    <xf numFmtId="188" fontId="0" fillId="0" borderId="3" xfId="0" applyNumberFormat="1" applyBorder="1" applyAlignment="1">
      <alignment horizontal="right" vertical="center" indent="2"/>
    </xf>
    <xf numFmtId="0" fontId="39" fillId="0" borderId="0" xfId="0" applyFont="1" applyAlignment="1">
      <alignment horizontal="center" vertical="center"/>
    </xf>
    <xf numFmtId="189" fontId="39" fillId="0" borderId="0" xfId="0" applyNumberFormat="1" applyFont="1" applyAlignment="1">
      <alignment horizontal="center" vertical="center"/>
    </xf>
    <xf numFmtId="0" fontId="0" fillId="2" borderId="3" xfId="0" applyFill="1" applyBorder="1" applyAlignment="1">
      <alignment horizontal="center" vertical="center" wrapText="1"/>
    </xf>
    <xf numFmtId="0" fontId="0" fillId="2" borderId="3" xfId="0" applyFill="1" applyBorder="1" applyAlignment="1">
      <alignment horizontal="center" vertical="center"/>
    </xf>
    <xf numFmtId="183" fontId="0" fillId="0" borderId="16" xfId="0" applyNumberFormat="1" applyBorder="1" applyAlignment="1">
      <alignment horizontal="center" vertical="center"/>
    </xf>
    <xf numFmtId="183" fontId="0" fillId="0" borderId="12" xfId="0" applyNumberFormat="1" applyBorder="1" applyAlignment="1">
      <alignment horizontal="center" vertical="center"/>
    </xf>
    <xf numFmtId="183" fontId="0" fillId="0" borderId="9" xfId="0" applyNumberFormat="1" applyBorder="1" applyAlignment="1">
      <alignment horizontal="center" vertical="center"/>
    </xf>
    <xf numFmtId="0" fontId="41" fillId="2" borderId="16" xfId="0" applyFont="1" applyFill="1" applyBorder="1" applyAlignment="1">
      <alignment horizontal="center" vertical="center" wrapText="1"/>
    </xf>
    <xf numFmtId="0" fontId="42" fillId="2" borderId="12" xfId="0" applyFont="1" applyFill="1" applyBorder="1" applyAlignment="1">
      <alignment horizontal="center" vertical="center" wrapText="1"/>
    </xf>
    <xf numFmtId="0" fontId="42" fillId="2" borderId="9" xfId="0" applyFont="1" applyFill="1" applyBorder="1" applyAlignment="1">
      <alignment horizontal="center" vertical="center" wrapText="1"/>
    </xf>
    <xf numFmtId="190" fontId="0" fillId="0" borderId="3" xfId="0" applyNumberFormat="1" applyBorder="1" applyAlignment="1">
      <alignment horizontal="center" vertical="center"/>
    </xf>
    <xf numFmtId="0" fontId="25" fillId="0" borderId="0" xfId="13" applyFill="1" applyBorder="1" applyProtection="1">
      <alignment vertical="center"/>
    </xf>
    <xf numFmtId="0" fontId="0" fillId="0" borderId="0" xfId="0" applyAlignment="1">
      <alignment horizontal="center" vertical="center"/>
    </xf>
    <xf numFmtId="0" fontId="0" fillId="2" borderId="4" xfId="0"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0" fillId="0" borderId="16" xfId="0" applyBorder="1" applyAlignment="1">
      <alignment horizontal="center" vertical="center" wrapText="1"/>
    </xf>
    <xf numFmtId="0" fontId="33" fillId="2" borderId="3" xfId="0" applyFont="1" applyFill="1" applyBorder="1" applyAlignment="1">
      <alignment horizontal="center" vertical="center" wrapText="1"/>
    </xf>
    <xf numFmtId="0" fontId="33" fillId="2" borderId="3" xfId="0" applyFont="1" applyFill="1" applyBorder="1" applyAlignment="1">
      <alignment horizontal="center" vertical="center"/>
    </xf>
    <xf numFmtId="0" fontId="0" fillId="20" borderId="16" xfId="0" applyFill="1" applyBorder="1" applyAlignment="1">
      <alignment horizontal="center" vertical="center" wrapText="1"/>
    </xf>
    <xf numFmtId="0" fontId="0" fillId="20" borderId="12" xfId="0" applyFill="1" applyBorder="1" applyAlignment="1">
      <alignment horizontal="center" vertical="center" wrapText="1"/>
    </xf>
    <xf numFmtId="0" fontId="0" fillId="20" borderId="9" xfId="0" applyFill="1" applyBorder="1" applyAlignment="1">
      <alignment horizontal="center" vertical="center" wrapText="1"/>
    </xf>
  </cellXfs>
  <cellStyles count="17">
    <cellStyle name="パーセント" xfId="15" builtinId="5"/>
    <cellStyle name="パーセント 2" xfId="6" xr:uid="{00000000-0005-0000-0000-000000000000}"/>
    <cellStyle name="ハイパーリンク" xfId="13" builtinId="8"/>
    <cellStyle name="桁区切り" xfId="3" builtinId="6"/>
    <cellStyle name="桁区切り 2" xfId="2" xr:uid="{00000000-0005-0000-0000-000003000000}"/>
    <cellStyle name="桁区切り 2 2" xfId="8" xr:uid="{00000000-0005-0000-0000-000004000000}"/>
    <cellStyle name="桁区切り 2 2 2" xfId="12" xr:uid="{00000000-0005-0000-0000-000005000000}"/>
    <cellStyle name="桁区切り 3" xfId="7" xr:uid="{00000000-0005-0000-0000-000006000000}"/>
    <cellStyle name="通貨 2" xfId="14" xr:uid="{00000000-0005-0000-0000-000007000000}"/>
    <cellStyle name="標準" xfId="0" builtinId="0"/>
    <cellStyle name="標準 2" xfId="1" xr:uid="{00000000-0005-0000-0000-000009000000}"/>
    <cellStyle name="標準 2 2" xfId="10" xr:uid="{00000000-0005-0000-0000-00000A000000}"/>
    <cellStyle name="標準 2 2 2" xfId="16" xr:uid="{6D31C772-767E-4242-A077-2988D5787AE3}"/>
    <cellStyle name="標準 3" xfId="5" xr:uid="{00000000-0005-0000-0000-00000B000000}"/>
    <cellStyle name="標準 4" xfId="9" xr:uid="{00000000-0005-0000-0000-00000C000000}"/>
    <cellStyle name="標準 6" xfId="11" xr:uid="{00000000-0005-0000-0000-00000D000000}"/>
    <cellStyle name="標準 8" xfId="4" xr:uid="{00000000-0005-0000-0000-00000E000000}"/>
  </cellStyles>
  <dxfs count="1">
    <dxf>
      <fill>
        <patternFill>
          <bgColor theme="0"/>
        </patternFill>
      </fill>
    </dxf>
  </dxfs>
  <tableStyles count="0" defaultTableStyle="TableStyleMedium2" defaultPivotStyle="PivotStyleLight16"/>
  <colors>
    <mruColors>
      <color rgb="FFFF66CC"/>
      <color rgb="FFFFFFCD"/>
      <color rgb="FF0000FF"/>
      <color rgb="FFCCCCFF"/>
      <color rgb="FFFFFFAF"/>
      <color rgb="FFFFFFDD"/>
      <color rgb="FFFFCCFF"/>
      <color rgb="FFCCECFF"/>
      <color rgb="FFFF66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WrappingBoxRoot\TK2504056LZ.TK2504056L\b006-119.soliton-ods.jp_s-chiku\Download\&#12304;&#25913;&#27491;&#26696;&#12305;&#27096;&#24335;&#31532;11&#21495;_&#36035;&#37329;&#24341;&#19978;&#12370;&#35336;&#30011;&#36948;&#25104;&#22577;&#21578;&#26360;&#65288;&#21516;&#26376;&#27604;&#12496;&#12540;&#12472;&#12519;&#12531;&#65289;.xlsx" TargetMode="External"/><Relationship Id="rId1" Type="http://schemas.openxmlformats.org/officeDocument/2006/relationships/externalLinkPath" Target="file:///C:\Users\a-terai\Downloads\&#12304;&#25913;&#27491;&#26696;&#12305;&#27096;&#24335;&#31532;11&#21495;_&#36035;&#37329;&#24341;&#19978;&#12370;&#35336;&#30011;&#36948;&#25104;&#22577;&#21578;&#26360;&#65288;&#21516;&#26376;&#27604;&#12496;&#12540;&#12472;&#12519;&#1253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付表1"/>
      <sheetName val="付表2"/>
      <sheetName val="付表3"/>
    </sheetNames>
    <sheetDataSet>
      <sheetData sheetId="0">
        <row r="32">
          <cell r="C32"/>
          <cell r="D32"/>
          <cell r="F32"/>
          <cell r="H32"/>
          <cell r="L32"/>
          <cell r="M32"/>
          <cell r="O32"/>
          <cell r="Q32"/>
        </row>
      </sheetData>
      <sheetData sheetId="1">
        <row r="12">
          <cell r="AK12">
            <v>0</v>
          </cell>
        </row>
      </sheetData>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aiteichingin.mhlw.go.jp/table/page_list_nationallist.php" TargetMode="External"/><Relationship Id="rId1" Type="http://schemas.openxmlformats.org/officeDocument/2006/relationships/hyperlink" Target="https://saiteichingin.mhlw.go.jp/point/page_point_check.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AB741-459E-4C79-B02A-55304E9A82F1}">
  <dimension ref="A1:U48"/>
  <sheetViews>
    <sheetView topLeftCell="A27" zoomScaleNormal="100" zoomScaleSheetLayoutView="82" workbookViewId="0">
      <selection activeCell="C7" sqref="C7"/>
    </sheetView>
  </sheetViews>
  <sheetFormatPr defaultColWidth="9" defaultRowHeight="15" customHeight="1" x14ac:dyDescent="0.4"/>
  <cols>
    <col min="1" max="1" width="1.75" style="84" customWidth="1"/>
    <col min="2" max="38" width="5" style="84" customWidth="1"/>
    <col min="39" max="16384" width="9" style="84"/>
  </cols>
  <sheetData>
    <row r="1" spans="1:21" ht="19.5" customHeight="1" x14ac:dyDescent="0.4">
      <c r="A1" s="1"/>
      <c r="B1" s="1" t="s">
        <v>396</v>
      </c>
      <c r="C1" s="1"/>
      <c r="D1" s="1"/>
      <c r="E1" s="1"/>
      <c r="F1" s="1"/>
      <c r="G1" s="1"/>
      <c r="H1" s="1"/>
      <c r="I1" s="1"/>
      <c r="J1" s="1"/>
      <c r="K1" s="1"/>
      <c r="L1" s="1"/>
      <c r="M1" s="1"/>
      <c r="N1" s="1"/>
      <c r="O1" s="112"/>
      <c r="P1" s="1"/>
      <c r="Q1" s="1"/>
      <c r="R1" s="1"/>
    </row>
    <row r="2" spans="1:21" ht="19.5" customHeight="1" x14ac:dyDescent="0.4">
      <c r="A2" s="1"/>
      <c r="B2" s="1"/>
      <c r="C2" s="1"/>
      <c r="D2" s="1"/>
      <c r="E2" s="1"/>
      <c r="F2" s="1"/>
      <c r="G2" s="1"/>
      <c r="H2" s="1"/>
      <c r="I2" s="1"/>
      <c r="J2" s="1"/>
      <c r="K2" s="1"/>
      <c r="L2" s="112"/>
      <c r="M2" s="1"/>
      <c r="N2" s="1"/>
      <c r="O2" s="142" t="s">
        <v>336</v>
      </c>
      <c r="P2" s="142"/>
      <c r="Q2" s="142"/>
      <c r="R2" s="142"/>
      <c r="S2" s="142"/>
      <c r="T2" s="142"/>
    </row>
    <row r="3" spans="1:21" ht="19.5" customHeight="1" x14ac:dyDescent="0.4">
      <c r="A3" s="1"/>
      <c r="B3" s="1" t="s">
        <v>337</v>
      </c>
      <c r="C3" s="1"/>
      <c r="D3" s="1"/>
      <c r="E3" s="1"/>
      <c r="F3" s="1"/>
      <c r="G3" s="1"/>
      <c r="H3" s="1"/>
      <c r="I3" s="1"/>
      <c r="J3" s="1"/>
      <c r="K3" s="1"/>
      <c r="L3" s="112"/>
      <c r="M3" s="1"/>
      <c r="N3" s="1"/>
      <c r="O3" s="112"/>
      <c r="P3" s="1"/>
      <c r="Q3" s="1"/>
      <c r="R3" s="1"/>
    </row>
    <row r="4" spans="1:21" ht="19.5" customHeight="1" x14ac:dyDescent="0.4">
      <c r="A4" s="1"/>
      <c r="B4" s="1"/>
      <c r="C4" s="1" t="s">
        <v>338</v>
      </c>
      <c r="D4" s="1"/>
      <c r="E4" s="1"/>
      <c r="F4" s="1"/>
      <c r="G4" s="1"/>
      <c r="H4" s="1"/>
      <c r="I4" s="1"/>
      <c r="J4" s="1"/>
      <c r="K4" s="1"/>
      <c r="L4" s="112"/>
      <c r="M4" s="1"/>
      <c r="N4" s="1"/>
      <c r="O4" s="112"/>
      <c r="P4" s="1"/>
      <c r="Q4" s="1"/>
      <c r="R4" s="1"/>
    </row>
    <row r="5" spans="1:21" ht="15" customHeight="1" x14ac:dyDescent="0.4">
      <c r="A5" s="1"/>
      <c r="B5" s="1"/>
      <c r="C5" s="1"/>
      <c r="D5" s="1"/>
      <c r="E5" s="1"/>
      <c r="F5" s="1"/>
      <c r="G5" s="1"/>
      <c r="H5" s="1"/>
      <c r="I5" s="1"/>
      <c r="J5" s="1"/>
      <c r="K5" s="1"/>
      <c r="L5" s="1"/>
      <c r="M5" s="1"/>
      <c r="N5" s="1"/>
      <c r="O5" s="1"/>
      <c r="P5" s="1"/>
      <c r="Q5" s="1"/>
      <c r="R5" s="1"/>
    </row>
    <row r="6" spans="1:21" ht="15" customHeight="1" x14ac:dyDescent="0.15">
      <c r="A6" s="1"/>
      <c r="B6" s="1"/>
      <c r="C6" s="1"/>
      <c r="D6" s="1"/>
      <c r="E6" s="1"/>
      <c r="F6" s="1"/>
      <c r="G6" s="101" t="s">
        <v>376</v>
      </c>
      <c r="H6" s="102"/>
      <c r="I6" s="113"/>
      <c r="J6" s="102"/>
      <c r="K6" s="102"/>
      <c r="L6" s="102"/>
      <c r="M6" s="102"/>
      <c r="N6" s="1"/>
      <c r="O6" s="1"/>
      <c r="P6" s="1"/>
      <c r="Q6" s="1"/>
      <c r="R6" s="1"/>
    </row>
    <row r="7" spans="1:21" ht="19.5" customHeight="1" x14ac:dyDescent="0.15">
      <c r="A7" s="1"/>
      <c r="B7" s="1"/>
      <c r="C7" s="1"/>
      <c r="D7" s="1"/>
      <c r="E7" s="1"/>
      <c r="F7" s="1"/>
      <c r="G7" s="101" t="s">
        <v>377</v>
      </c>
      <c r="H7" s="101"/>
      <c r="I7" s="102"/>
      <c r="J7" s="103"/>
      <c r="K7" s="103"/>
      <c r="L7" s="103"/>
      <c r="M7" s="103"/>
      <c r="N7" s="1"/>
      <c r="O7" s="114"/>
      <c r="P7" s="1"/>
      <c r="Q7" s="1"/>
      <c r="R7" s="1"/>
    </row>
    <row r="8" spans="1:21" ht="19.5" customHeight="1" x14ac:dyDescent="0.4">
      <c r="A8" s="1"/>
      <c r="B8" s="1"/>
      <c r="C8" s="1"/>
      <c r="D8" s="1"/>
      <c r="E8" s="1"/>
      <c r="F8" s="1"/>
      <c r="G8" s="104"/>
      <c r="H8" s="105"/>
      <c r="I8" s="106"/>
      <c r="J8" s="103"/>
      <c r="K8" s="103"/>
      <c r="L8" s="103"/>
      <c r="M8" s="103"/>
      <c r="N8" s="1"/>
      <c r="O8" s="1"/>
      <c r="P8" s="1"/>
      <c r="Q8" s="1"/>
      <c r="R8" s="1"/>
    </row>
    <row r="9" spans="1:21" ht="19.5" customHeight="1" x14ac:dyDescent="0.15">
      <c r="A9" s="1"/>
      <c r="B9" s="1"/>
      <c r="C9" s="1"/>
      <c r="D9" s="1"/>
      <c r="E9" s="1"/>
      <c r="F9" s="1"/>
      <c r="G9" s="141" t="s">
        <v>378</v>
      </c>
      <c r="H9" s="141"/>
      <c r="I9" s="141"/>
      <c r="J9" s="102"/>
      <c r="K9" s="102"/>
      <c r="L9" s="102"/>
      <c r="M9" s="102"/>
      <c r="N9" s="1"/>
      <c r="O9" s="1"/>
      <c r="P9" s="1"/>
      <c r="Q9" s="1"/>
      <c r="R9" s="1"/>
    </row>
    <row r="10" spans="1:21" ht="19.5" customHeight="1" x14ac:dyDescent="0.15">
      <c r="A10" s="1"/>
      <c r="B10" s="1"/>
      <c r="C10" s="1"/>
      <c r="D10" s="1"/>
      <c r="E10" s="1"/>
      <c r="F10" s="1"/>
      <c r="G10" s="107"/>
      <c r="H10" s="108"/>
      <c r="I10" s="102"/>
      <c r="J10" s="102"/>
      <c r="K10" s="102"/>
      <c r="L10" s="102"/>
      <c r="M10" s="102"/>
      <c r="N10" s="1"/>
      <c r="O10" s="1"/>
      <c r="P10" s="1"/>
      <c r="Q10" s="1"/>
      <c r="R10" s="1"/>
    </row>
    <row r="11" spans="1:21" ht="19.5" customHeight="1" x14ac:dyDescent="0.15">
      <c r="A11" s="1"/>
      <c r="B11" s="1"/>
      <c r="C11" s="1"/>
      <c r="D11" s="1"/>
      <c r="E11" s="1"/>
      <c r="F11" s="1"/>
      <c r="G11" s="141" t="s">
        <v>379</v>
      </c>
      <c r="H11" s="141"/>
      <c r="I11" s="141"/>
      <c r="J11" s="102"/>
      <c r="K11" s="102"/>
      <c r="L11" s="102"/>
      <c r="M11" s="109"/>
      <c r="N11" s="1"/>
      <c r="O11" s="114"/>
      <c r="P11" s="1"/>
      <c r="Q11" s="1"/>
      <c r="R11" s="1"/>
    </row>
    <row r="12" spans="1:21" ht="19.5" customHeight="1" x14ac:dyDescent="0.15">
      <c r="A12" s="1"/>
      <c r="B12" s="1"/>
      <c r="C12" s="1"/>
      <c r="D12" s="1"/>
      <c r="E12" s="1"/>
      <c r="F12" s="1"/>
      <c r="G12" s="107"/>
      <c r="H12" s="108"/>
      <c r="I12" s="102"/>
      <c r="J12" s="102"/>
      <c r="K12" s="102"/>
      <c r="L12" s="102"/>
      <c r="M12" s="102"/>
      <c r="N12" s="1"/>
      <c r="O12" s="1"/>
      <c r="P12" s="1"/>
      <c r="Q12" s="1"/>
      <c r="R12" s="1"/>
    </row>
    <row r="13" spans="1:21" ht="15" customHeight="1" x14ac:dyDescent="0.4">
      <c r="A13" s="1"/>
      <c r="B13" s="1"/>
      <c r="C13" s="1"/>
      <c r="D13" s="1"/>
      <c r="E13" s="1"/>
      <c r="F13" s="1"/>
      <c r="G13" s="1"/>
      <c r="H13" s="1"/>
      <c r="I13" s="1"/>
      <c r="J13" s="1"/>
      <c r="K13" s="1"/>
      <c r="L13" s="1"/>
      <c r="M13" s="1"/>
      <c r="N13" s="1"/>
      <c r="O13" s="1"/>
      <c r="P13" s="1"/>
      <c r="Q13" s="1"/>
      <c r="R13" s="1"/>
      <c r="U13" s="85"/>
    </row>
    <row r="14" spans="1:21" ht="15" customHeight="1" x14ac:dyDescent="0.4">
      <c r="A14" s="1"/>
      <c r="B14" s="1"/>
      <c r="C14" s="1"/>
      <c r="D14" s="1"/>
      <c r="E14" s="1"/>
      <c r="F14" s="1"/>
      <c r="G14" s="1"/>
      <c r="H14" s="1"/>
      <c r="I14" s="1"/>
      <c r="J14" s="1"/>
      <c r="K14" s="1"/>
      <c r="L14" s="1"/>
      <c r="M14" s="1"/>
      <c r="N14" s="1"/>
      <c r="O14" s="115"/>
      <c r="P14" s="1"/>
      <c r="Q14" s="1"/>
      <c r="R14" s="1"/>
    </row>
    <row r="15" spans="1:21" ht="15" customHeight="1" x14ac:dyDescent="0.4">
      <c r="A15" s="1"/>
      <c r="B15" s="1"/>
      <c r="C15" s="1"/>
      <c r="D15" s="1"/>
      <c r="E15" s="1"/>
      <c r="F15" s="1"/>
      <c r="G15" s="1"/>
      <c r="H15" s="1"/>
      <c r="I15" s="1"/>
      <c r="J15" s="1"/>
      <c r="K15" s="1"/>
      <c r="L15" s="1"/>
      <c r="M15" s="1"/>
      <c r="N15" s="1"/>
      <c r="O15" s="115"/>
      <c r="P15" s="1"/>
      <c r="Q15" s="1"/>
      <c r="R15" s="1"/>
    </row>
    <row r="16" spans="1:21" ht="20.100000000000001" customHeight="1" x14ac:dyDescent="0.4">
      <c r="A16" s="144" t="s">
        <v>398</v>
      </c>
      <c r="B16" s="144"/>
      <c r="C16" s="144"/>
      <c r="D16" s="144"/>
      <c r="E16" s="144"/>
      <c r="F16" s="144"/>
      <c r="G16" s="144"/>
      <c r="H16" s="144"/>
      <c r="I16" s="144"/>
      <c r="J16" s="144"/>
      <c r="K16" s="144"/>
      <c r="L16" s="144"/>
      <c r="M16" s="144"/>
      <c r="N16" s="144"/>
      <c r="O16" s="144"/>
      <c r="P16" s="144"/>
      <c r="Q16" s="144"/>
      <c r="R16" s="144"/>
      <c r="S16" s="144"/>
      <c r="T16" s="144"/>
    </row>
    <row r="17" spans="1:20" ht="20.100000000000001" customHeight="1" x14ac:dyDescent="0.4">
      <c r="A17" s="145" t="s">
        <v>394</v>
      </c>
      <c r="B17" s="145"/>
      <c r="C17" s="145"/>
      <c r="D17" s="145"/>
      <c r="E17" s="145"/>
      <c r="F17" s="145"/>
      <c r="G17" s="145"/>
      <c r="H17" s="145"/>
      <c r="I17" s="145"/>
      <c r="J17" s="145"/>
      <c r="K17" s="145"/>
      <c r="L17" s="145"/>
      <c r="M17" s="145"/>
      <c r="N17" s="145"/>
      <c r="O17" s="145"/>
      <c r="P17" s="145"/>
      <c r="Q17" s="145"/>
      <c r="R17" s="145"/>
      <c r="S17" s="145"/>
      <c r="T17" s="145"/>
    </row>
    <row r="18" spans="1:20" ht="15" customHeight="1" x14ac:dyDescent="0.4">
      <c r="A18" s="1"/>
      <c r="B18" s="1"/>
      <c r="C18" s="1"/>
      <c r="D18" s="1"/>
      <c r="E18" s="116"/>
      <c r="F18" s="116"/>
      <c r="G18" s="116"/>
      <c r="H18" s="116"/>
      <c r="I18" s="116"/>
      <c r="J18" s="116"/>
      <c r="K18" s="116"/>
      <c r="L18" s="1"/>
      <c r="M18" s="1"/>
      <c r="N18" s="1"/>
      <c r="O18" s="1"/>
      <c r="P18" s="1"/>
      <c r="Q18" s="1"/>
      <c r="R18" s="1"/>
    </row>
    <row r="19" spans="1:20" ht="15" customHeight="1" x14ac:dyDescent="0.4">
      <c r="B19" s="143" t="s">
        <v>399</v>
      </c>
      <c r="C19" s="143"/>
      <c r="D19" s="143"/>
      <c r="E19" s="143"/>
      <c r="F19" s="143"/>
      <c r="G19" s="143"/>
      <c r="H19" s="143"/>
      <c r="I19" s="143"/>
      <c r="J19" s="143"/>
      <c r="K19" s="143"/>
      <c r="L19" s="143"/>
      <c r="M19" s="143"/>
      <c r="N19" s="143"/>
      <c r="O19" s="143"/>
      <c r="P19" s="143"/>
      <c r="Q19" s="143"/>
      <c r="R19" s="143"/>
      <c r="S19" s="143"/>
      <c r="T19" s="143"/>
    </row>
    <row r="20" spans="1:20" ht="15" customHeight="1" x14ac:dyDescent="0.4">
      <c r="A20" s="135"/>
      <c r="B20" s="143"/>
      <c r="C20" s="143"/>
      <c r="D20" s="143"/>
      <c r="E20" s="143"/>
      <c r="F20" s="143"/>
      <c r="G20" s="143"/>
      <c r="H20" s="143"/>
      <c r="I20" s="143"/>
      <c r="J20" s="143"/>
      <c r="K20" s="143"/>
      <c r="L20" s="143"/>
      <c r="M20" s="143"/>
      <c r="N20" s="143"/>
      <c r="O20" s="143"/>
      <c r="P20" s="143"/>
      <c r="Q20" s="143"/>
      <c r="R20" s="143"/>
      <c r="S20" s="143"/>
      <c r="T20" s="143"/>
    </row>
    <row r="21" spans="1:20" ht="15" customHeight="1" x14ac:dyDescent="0.4">
      <c r="A21" s="135"/>
      <c r="B21" s="143"/>
      <c r="C21" s="143"/>
      <c r="D21" s="143"/>
      <c r="E21" s="143"/>
      <c r="F21" s="143"/>
      <c r="G21" s="143"/>
      <c r="H21" s="143"/>
      <c r="I21" s="143"/>
      <c r="J21" s="143"/>
      <c r="K21" s="143"/>
      <c r="L21" s="143"/>
      <c r="M21" s="143"/>
      <c r="N21" s="143"/>
      <c r="O21" s="143"/>
      <c r="P21" s="143"/>
      <c r="Q21" s="143"/>
      <c r="R21" s="143"/>
      <c r="S21" s="143"/>
      <c r="T21" s="143"/>
    </row>
    <row r="22" spans="1:20" ht="15" customHeight="1" x14ac:dyDescent="0.4">
      <c r="A22" s="135"/>
      <c r="B22" s="143"/>
      <c r="C22" s="143"/>
      <c r="D22" s="143"/>
      <c r="E22" s="143"/>
      <c r="F22" s="143"/>
      <c r="G22" s="143"/>
      <c r="H22" s="143"/>
      <c r="I22" s="143"/>
      <c r="J22" s="143"/>
      <c r="K22" s="143"/>
      <c r="L22" s="143"/>
      <c r="M22" s="143"/>
      <c r="N22" s="143"/>
      <c r="O22" s="143"/>
      <c r="P22" s="143"/>
      <c r="Q22" s="143"/>
      <c r="R22" s="143"/>
      <c r="S22" s="143"/>
      <c r="T22" s="143"/>
    </row>
    <row r="23" spans="1:20" ht="15" customHeight="1" x14ac:dyDescent="0.4">
      <c r="A23" s="142" t="s">
        <v>339</v>
      </c>
      <c r="B23" s="142"/>
      <c r="C23" s="142"/>
      <c r="D23" s="142"/>
      <c r="E23" s="142"/>
      <c r="F23" s="142"/>
      <c r="G23" s="142"/>
      <c r="H23" s="142"/>
      <c r="I23" s="142"/>
      <c r="J23" s="142"/>
      <c r="K23" s="142"/>
      <c r="L23" s="142"/>
      <c r="M23" s="142"/>
      <c r="N23" s="142"/>
      <c r="O23" s="142"/>
      <c r="P23" s="142"/>
      <c r="Q23" s="142"/>
      <c r="R23" s="142"/>
      <c r="S23" s="111"/>
      <c r="T23" s="111"/>
    </row>
    <row r="24" spans="1:20" ht="15" customHeight="1" x14ac:dyDescent="0.4">
      <c r="A24" s="112"/>
      <c r="B24" s="112"/>
      <c r="C24" s="112"/>
      <c r="D24" s="112"/>
      <c r="E24" s="112"/>
      <c r="F24" s="112"/>
      <c r="G24" s="112"/>
      <c r="H24" s="112"/>
      <c r="I24" s="112"/>
      <c r="J24" s="112"/>
      <c r="K24" s="112"/>
      <c r="L24" s="112"/>
      <c r="M24" s="112"/>
      <c r="N24" s="112"/>
      <c r="O24" s="112"/>
      <c r="P24" s="1"/>
      <c r="Q24" s="1"/>
      <c r="R24" s="1"/>
    </row>
    <row r="25" spans="1:20" ht="15" customHeight="1" x14ac:dyDescent="0.4">
      <c r="A25" s="1"/>
      <c r="B25" s="117" t="s">
        <v>386</v>
      </c>
      <c r="C25" s="116"/>
      <c r="D25" s="116"/>
      <c r="E25" s="112"/>
      <c r="F25" s="1"/>
      <c r="G25" s="1"/>
      <c r="H25" s="1"/>
      <c r="I25" s="1"/>
      <c r="J25" s="1"/>
      <c r="K25" s="1"/>
      <c r="L25" s="1"/>
      <c r="M25" s="1"/>
      <c r="N25" s="1"/>
      <c r="O25" s="1"/>
      <c r="P25" s="1"/>
      <c r="Q25" s="1"/>
      <c r="R25" s="1"/>
    </row>
    <row r="26" spans="1:20" ht="7.5" customHeight="1" x14ac:dyDescent="0.4">
      <c r="A26" s="1"/>
      <c r="B26" s="1"/>
      <c r="C26" s="1"/>
      <c r="D26" s="1"/>
      <c r="E26" s="1"/>
      <c r="F26" s="1"/>
      <c r="G26" s="1"/>
      <c r="H26" s="1"/>
      <c r="I26" s="1"/>
      <c r="J26" s="1"/>
      <c r="K26" s="1"/>
      <c r="L26" s="1"/>
      <c r="M26" s="1"/>
      <c r="N26" s="1"/>
      <c r="O26" s="1"/>
      <c r="P26" s="1"/>
      <c r="Q26" s="1"/>
      <c r="R26" s="1"/>
    </row>
    <row r="27" spans="1:20" ht="30" customHeight="1" x14ac:dyDescent="0.4">
      <c r="A27" s="1"/>
      <c r="B27" s="1"/>
      <c r="C27" s="146" t="s">
        <v>340</v>
      </c>
      <c r="D27" s="147"/>
      <c r="E27" s="147"/>
      <c r="F27" s="147"/>
      <c r="G27" s="147"/>
      <c r="H27" s="147"/>
      <c r="I27" s="147"/>
      <c r="J27" s="147"/>
      <c r="K27" s="148"/>
      <c r="L27" s="118"/>
      <c r="M27" s="119"/>
      <c r="N27" s="119"/>
      <c r="O27" s="114"/>
      <c r="P27" s="1"/>
      <c r="Q27" s="1"/>
      <c r="R27" s="1"/>
    </row>
    <row r="28" spans="1:20" ht="7.5" customHeight="1" x14ac:dyDescent="0.4">
      <c r="A28" s="1"/>
      <c r="B28" s="1"/>
      <c r="C28" s="120"/>
      <c r="D28" s="120"/>
      <c r="E28" s="120"/>
      <c r="F28" s="120"/>
      <c r="G28" s="120"/>
      <c r="H28" s="120"/>
      <c r="I28" s="120"/>
      <c r="J28" s="120"/>
      <c r="K28" s="120"/>
      <c r="L28" s="119"/>
      <c r="M28" s="119"/>
      <c r="N28" s="119"/>
      <c r="O28" s="1"/>
      <c r="P28" s="1"/>
      <c r="Q28" s="1"/>
      <c r="R28" s="1"/>
    </row>
    <row r="29" spans="1:20" ht="15" customHeight="1" x14ac:dyDescent="0.4">
      <c r="A29" s="1"/>
      <c r="B29" s="1"/>
      <c r="C29" s="103"/>
      <c r="D29" s="103"/>
      <c r="E29" s="103"/>
      <c r="F29" s="103"/>
      <c r="G29" s="103"/>
      <c r="H29" s="103"/>
      <c r="I29" s="103"/>
      <c r="J29" s="103"/>
      <c r="K29" s="103"/>
      <c r="L29" s="1"/>
      <c r="M29" s="1"/>
      <c r="N29" s="1"/>
      <c r="O29" s="1"/>
      <c r="P29" s="1"/>
      <c r="Q29" s="1"/>
      <c r="R29" s="1"/>
    </row>
    <row r="30" spans="1:20" ht="15" customHeight="1" x14ac:dyDescent="0.4">
      <c r="A30" s="1"/>
      <c r="B30" s="117" t="s">
        <v>392</v>
      </c>
      <c r="C30" s="121"/>
      <c r="D30" s="103"/>
      <c r="E30" s="103"/>
      <c r="F30" s="103"/>
      <c r="G30" s="103"/>
      <c r="H30" s="103"/>
      <c r="I30" s="103"/>
      <c r="J30" s="103"/>
      <c r="K30" s="103"/>
      <c r="L30" s="1"/>
      <c r="M30" s="1"/>
      <c r="N30" s="1"/>
      <c r="O30" s="1"/>
      <c r="P30" s="1"/>
      <c r="Q30" s="1"/>
      <c r="R30" s="1"/>
    </row>
    <row r="31" spans="1:20" ht="7.5" customHeight="1" x14ac:dyDescent="0.4">
      <c r="A31" s="1"/>
      <c r="B31" s="1"/>
      <c r="C31" s="103"/>
      <c r="D31" s="103"/>
      <c r="E31" s="103"/>
      <c r="F31" s="103"/>
      <c r="G31" s="103"/>
      <c r="H31" s="103"/>
      <c r="I31" s="103"/>
      <c r="J31" s="103"/>
      <c r="K31" s="103"/>
      <c r="L31" s="1"/>
      <c r="M31" s="1"/>
      <c r="N31" s="1"/>
      <c r="O31" s="1"/>
      <c r="P31" s="1"/>
      <c r="Q31" s="1"/>
      <c r="R31" s="1"/>
    </row>
    <row r="32" spans="1:20" ht="30" customHeight="1" x14ac:dyDescent="0.4">
      <c r="A32" s="1"/>
      <c r="B32" s="1"/>
      <c r="C32" s="122"/>
      <c r="D32" s="123"/>
      <c r="E32" s="123" t="s">
        <v>341</v>
      </c>
      <c r="F32" s="124"/>
      <c r="G32" s="125" t="s">
        <v>342</v>
      </c>
      <c r="H32" s="124"/>
      <c r="I32" s="124" t="s">
        <v>343</v>
      </c>
      <c r="J32" s="139" t="s">
        <v>344</v>
      </c>
      <c r="K32" s="140"/>
      <c r="L32" s="122"/>
      <c r="M32" s="123"/>
      <c r="N32" s="123" t="s">
        <v>341</v>
      </c>
      <c r="O32" s="124"/>
      <c r="P32" s="125" t="s">
        <v>342</v>
      </c>
      <c r="Q32" s="124"/>
      <c r="R32" s="126" t="s">
        <v>343</v>
      </c>
    </row>
    <row r="33" spans="1:18" ht="7.5" customHeight="1" x14ac:dyDescent="0.4">
      <c r="A33" s="1"/>
      <c r="B33" s="1"/>
      <c r="C33" s="1"/>
      <c r="D33" s="1"/>
      <c r="E33" s="1"/>
      <c r="F33" s="1"/>
      <c r="G33" s="1"/>
      <c r="H33" s="1"/>
      <c r="I33" s="1"/>
      <c r="J33" s="1"/>
      <c r="K33" s="1"/>
      <c r="L33" s="1"/>
      <c r="M33" s="1"/>
      <c r="N33" s="1"/>
      <c r="O33" s="1"/>
      <c r="P33" s="1"/>
      <c r="Q33" s="1"/>
      <c r="R33" s="1"/>
    </row>
    <row r="34" spans="1:18" ht="15" customHeight="1" x14ac:dyDescent="0.4">
      <c r="A34" s="1"/>
      <c r="B34" s="1"/>
      <c r="C34" s="103"/>
      <c r="D34" s="127"/>
      <c r="E34" s="127"/>
      <c r="F34" s="127"/>
      <c r="G34" s="127"/>
      <c r="H34" s="127"/>
      <c r="I34" s="127"/>
      <c r="J34" s="127"/>
      <c r="K34" s="127"/>
      <c r="L34" s="119"/>
      <c r="M34" s="119"/>
      <c r="N34" s="119"/>
      <c r="O34" s="1"/>
      <c r="P34" s="1"/>
      <c r="Q34" s="1"/>
      <c r="R34" s="1"/>
    </row>
    <row r="35" spans="1:18" ht="7.5" customHeight="1" x14ac:dyDescent="0.4">
      <c r="A35" s="1"/>
      <c r="B35" s="1"/>
      <c r="C35" s="103"/>
      <c r="D35" s="103"/>
      <c r="E35" s="103"/>
      <c r="F35" s="103"/>
      <c r="G35" s="103"/>
      <c r="H35" s="103"/>
      <c r="I35" s="103"/>
      <c r="J35" s="103"/>
      <c r="K35" s="103"/>
      <c r="L35" s="1"/>
      <c r="M35" s="1"/>
      <c r="N35" s="1"/>
      <c r="O35" s="1"/>
      <c r="P35" s="1"/>
      <c r="Q35" s="1"/>
      <c r="R35" s="1"/>
    </row>
    <row r="36" spans="1:18" ht="15" customHeight="1" x14ac:dyDescent="0.4">
      <c r="A36" s="1"/>
      <c r="B36" s="1"/>
      <c r="C36" s="110"/>
      <c r="D36" s="130"/>
      <c r="E36" s="130"/>
      <c r="F36" s="131"/>
      <c r="G36" s="131"/>
      <c r="H36" s="131"/>
      <c r="I36" s="132"/>
      <c r="J36" s="132"/>
      <c r="K36" s="132"/>
      <c r="L36" s="133"/>
      <c r="M36" s="133"/>
      <c r="N36" s="1"/>
      <c r="O36" s="1"/>
      <c r="P36" s="1"/>
      <c r="Q36" s="1"/>
      <c r="R36" s="1"/>
    </row>
    <row r="37" spans="1:18" ht="15" customHeight="1" x14ac:dyDescent="0.4">
      <c r="A37" s="1"/>
      <c r="B37" s="117" t="s">
        <v>387</v>
      </c>
      <c r="C37" s="128"/>
      <c r="D37" s="103"/>
      <c r="E37" s="103"/>
      <c r="F37" s="103"/>
      <c r="G37" s="103"/>
      <c r="H37" s="103"/>
      <c r="I37" s="103"/>
      <c r="J37" s="103"/>
      <c r="K37" s="103"/>
      <c r="L37" s="1"/>
      <c r="M37" s="1"/>
      <c r="N37" s="1"/>
      <c r="O37" s="114"/>
      <c r="P37" s="1"/>
      <c r="Q37" s="1"/>
      <c r="R37" s="1"/>
    </row>
    <row r="38" spans="1:18" ht="7.5" customHeight="1" x14ac:dyDescent="0.4">
      <c r="A38" s="1"/>
      <c r="B38" s="1"/>
      <c r="C38" s="134"/>
      <c r="D38" s="103"/>
      <c r="E38" s="103"/>
      <c r="F38" s="103"/>
      <c r="G38" s="103"/>
      <c r="H38" s="103"/>
      <c r="I38" s="103"/>
      <c r="J38" s="103"/>
      <c r="K38" s="103"/>
      <c r="L38" s="1"/>
      <c r="M38" s="1"/>
      <c r="N38" s="1"/>
      <c r="O38" s="1"/>
      <c r="P38" s="1"/>
      <c r="Q38" s="1"/>
      <c r="R38" s="1"/>
    </row>
    <row r="39" spans="1:18" ht="15" customHeight="1" x14ac:dyDescent="0.4">
      <c r="A39" s="1"/>
      <c r="B39" s="1"/>
      <c r="C39" s="129" t="s">
        <v>391</v>
      </c>
      <c r="D39" s="130"/>
      <c r="E39" s="130"/>
      <c r="F39" s="131"/>
      <c r="G39" s="131"/>
      <c r="H39" s="131"/>
      <c r="I39" s="132"/>
      <c r="J39" s="132"/>
      <c r="K39" s="132"/>
      <c r="L39" s="133"/>
      <c r="M39" s="133"/>
      <c r="N39" s="1"/>
      <c r="O39" s="1"/>
      <c r="P39" s="1"/>
      <c r="Q39" s="1"/>
      <c r="R39" s="1"/>
    </row>
    <row r="40" spans="1:18" ht="7.5" customHeight="1" x14ac:dyDescent="0.4">
      <c r="A40" s="1"/>
      <c r="B40" s="1"/>
      <c r="C40" s="103"/>
      <c r="D40" s="103"/>
      <c r="E40" s="103"/>
      <c r="F40" s="103"/>
      <c r="G40" s="103"/>
      <c r="H40" s="103"/>
      <c r="I40" s="103"/>
      <c r="J40" s="103"/>
      <c r="K40" s="103"/>
      <c r="L40" s="1"/>
      <c r="M40" s="1"/>
      <c r="N40" s="1"/>
      <c r="O40" s="1"/>
      <c r="P40" s="1"/>
      <c r="Q40" s="1"/>
      <c r="R40" s="1"/>
    </row>
    <row r="41" spans="1:18" ht="15" customHeight="1" x14ac:dyDescent="0.4">
      <c r="A41" s="1"/>
      <c r="B41" s="1"/>
      <c r="C41" s="110"/>
      <c r="D41" s="130"/>
      <c r="E41" s="130"/>
      <c r="F41" s="131"/>
      <c r="G41" s="131"/>
      <c r="H41" s="131"/>
      <c r="I41" s="132"/>
      <c r="J41" s="132"/>
      <c r="K41" s="132"/>
      <c r="L41" s="133"/>
      <c r="M41" s="133"/>
      <c r="N41" s="1"/>
      <c r="O41" s="1"/>
      <c r="P41" s="1"/>
      <c r="Q41" s="1"/>
      <c r="R41" s="1"/>
    </row>
    <row r="42" spans="1:18" ht="15" customHeight="1" x14ac:dyDescent="0.4">
      <c r="A42" s="1"/>
      <c r="B42" s="117" t="s">
        <v>388</v>
      </c>
      <c r="C42" s="128"/>
      <c r="D42" s="103"/>
      <c r="E42" s="103"/>
      <c r="F42" s="103"/>
      <c r="G42" s="103"/>
      <c r="H42" s="103"/>
      <c r="I42" s="103"/>
      <c r="J42" s="103"/>
      <c r="K42" s="103"/>
      <c r="L42" s="1"/>
      <c r="M42" s="1"/>
      <c r="N42" s="1"/>
      <c r="O42" s="114"/>
      <c r="P42" s="1"/>
      <c r="Q42" s="1"/>
      <c r="R42" s="1"/>
    </row>
    <row r="43" spans="1:18" ht="7.5" customHeight="1" x14ac:dyDescent="0.4">
      <c r="A43" s="1"/>
      <c r="B43" s="1"/>
      <c r="C43" s="134"/>
      <c r="D43" s="103"/>
      <c r="E43" s="103"/>
      <c r="F43" s="103"/>
      <c r="G43" s="103"/>
      <c r="H43" s="103"/>
      <c r="I43" s="103"/>
      <c r="J43" s="103"/>
      <c r="K43" s="103"/>
      <c r="L43" s="1"/>
      <c r="M43" s="1"/>
      <c r="N43" s="1"/>
      <c r="O43" s="1"/>
      <c r="P43" s="1"/>
      <c r="Q43" s="1"/>
      <c r="R43" s="1"/>
    </row>
    <row r="44" spans="1:18" ht="15" customHeight="1" x14ac:dyDescent="0.4">
      <c r="A44" s="1"/>
      <c r="B44" s="1"/>
      <c r="C44" s="129" t="s">
        <v>345</v>
      </c>
      <c r="D44" s="130"/>
      <c r="E44" s="130"/>
      <c r="F44" s="131"/>
      <c r="G44" s="131"/>
      <c r="H44" s="131"/>
      <c r="I44" s="132"/>
      <c r="J44" s="132"/>
      <c r="K44" s="132"/>
      <c r="L44" s="133"/>
      <c r="M44" s="133"/>
      <c r="N44" s="1"/>
      <c r="O44" s="1"/>
      <c r="P44" s="1"/>
      <c r="Q44" s="1"/>
      <c r="R44" s="1"/>
    </row>
    <row r="45" spans="1:18" ht="7.5" customHeight="1" x14ac:dyDescent="0.4">
      <c r="A45" s="1"/>
      <c r="B45" s="1"/>
      <c r="C45" s="103"/>
      <c r="D45" s="103"/>
      <c r="E45" s="103"/>
      <c r="F45" s="103"/>
      <c r="G45" s="103"/>
      <c r="H45" s="103"/>
      <c r="I45" s="103"/>
      <c r="J45" s="103"/>
      <c r="K45" s="103"/>
      <c r="L45" s="1"/>
      <c r="M45" s="1"/>
      <c r="N45" s="1"/>
      <c r="O45" s="1"/>
      <c r="P45" s="1"/>
      <c r="Q45" s="1"/>
      <c r="R45" s="1"/>
    </row>
    <row r="46" spans="1:18" ht="15" customHeight="1" x14ac:dyDescent="0.4">
      <c r="A46" s="1"/>
      <c r="B46" s="1"/>
      <c r="C46" s="130"/>
      <c r="D46" s="130"/>
      <c r="E46" s="130"/>
      <c r="F46" s="131"/>
      <c r="G46" s="131"/>
      <c r="H46" s="131"/>
      <c r="I46" s="132"/>
      <c r="J46" s="132"/>
      <c r="K46" s="132"/>
      <c r="L46" s="133"/>
      <c r="M46" s="133"/>
      <c r="N46" s="1"/>
      <c r="O46" s="1"/>
      <c r="P46" s="1"/>
      <c r="Q46" s="1"/>
      <c r="R46" s="1"/>
    </row>
    <row r="47" spans="1:18" ht="15" customHeight="1" x14ac:dyDescent="0.4">
      <c r="C47" s="87"/>
      <c r="D47" s="87"/>
      <c r="E47" s="87"/>
      <c r="F47" s="87"/>
      <c r="G47" s="87"/>
      <c r="H47" s="87"/>
      <c r="I47" s="87"/>
      <c r="J47" s="87"/>
      <c r="K47" s="87"/>
    </row>
    <row r="48" spans="1:18" ht="15" customHeight="1" x14ac:dyDescent="0.4">
      <c r="B48" s="86"/>
      <c r="C48" s="86"/>
    </row>
  </sheetData>
  <sheetProtection selectLockedCells="1"/>
  <mergeCells count="9">
    <mergeCell ref="J32:K32"/>
    <mergeCell ref="G9:I9"/>
    <mergeCell ref="G11:I11"/>
    <mergeCell ref="A23:R23"/>
    <mergeCell ref="O2:T2"/>
    <mergeCell ref="B19:T22"/>
    <mergeCell ref="A16:T16"/>
    <mergeCell ref="A17:T17"/>
    <mergeCell ref="C27:K27"/>
  </mergeCells>
  <phoneticPr fontId="1"/>
  <conditionalFormatting sqref="J7:M8 J11:M12">
    <cfRule type="expression" dxfId="0" priority="1">
      <formula>$J$7&lt;&gt;""</formula>
    </cfRule>
  </conditionalFormatting>
  <dataValidations count="1">
    <dataValidation type="list" allowBlank="1" showInputMessage="1" showErrorMessage="1" sqref="C27" xr:uid="{879E682D-434E-461E-8AAB-A4C6C34C6435}">
      <formula1>"選択してください,中小企業者　：　助成対象経費の3/4以内,小規模企業者　：　助成対象経費の4/5以内"</formula1>
    </dataValidation>
  </dataValidations>
  <pageMargins left="0.17" right="0.19685039370078741" top="0.39370078740157483" bottom="0.39370078740157483" header="0.19685039370078741" footer="0.19685039370078741"/>
  <pageSetup paperSize="9" scale="95"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2183B-E11F-49BD-BFED-20A039CCFBBB}">
  <dimension ref="A1:AV333"/>
  <sheetViews>
    <sheetView tabSelected="1" zoomScaleNormal="100" zoomScaleSheetLayoutView="100" workbookViewId="0"/>
  </sheetViews>
  <sheetFormatPr defaultColWidth="8.875" defaultRowHeight="18.75" x14ac:dyDescent="0.4"/>
  <cols>
    <col min="1" max="1" width="5" customWidth="1"/>
    <col min="2" max="20" width="5.125" customWidth="1"/>
    <col min="21" max="21" width="4.5" bestFit="1" customWidth="1"/>
  </cols>
  <sheetData>
    <row r="1" spans="1:48" s="88" customFormat="1" ht="15" x14ac:dyDescent="0.4">
      <c r="A1" s="84" t="s">
        <v>407</v>
      </c>
      <c r="AS1" s="89"/>
      <c r="AT1" s="89"/>
      <c r="AU1" s="89"/>
      <c r="AV1" s="89"/>
    </row>
    <row r="2" spans="1:48" ht="9.9499999999999993" customHeight="1" x14ac:dyDescent="0.4">
      <c r="A2" s="150"/>
      <c r="B2" s="150"/>
      <c r="C2" s="150"/>
      <c r="D2" s="150"/>
      <c r="E2" s="150"/>
      <c r="F2" s="150"/>
      <c r="G2" s="150"/>
      <c r="H2" s="150"/>
      <c r="I2" s="150"/>
      <c r="J2" s="150"/>
      <c r="K2" s="150"/>
      <c r="L2" s="150"/>
      <c r="M2" s="150"/>
      <c r="N2" s="150"/>
      <c r="O2" s="150"/>
      <c r="P2" s="150"/>
      <c r="Q2" s="150"/>
      <c r="R2" s="150"/>
      <c r="S2" s="150"/>
      <c r="T2" s="150"/>
    </row>
    <row r="3" spans="1:48" ht="24.95" customHeight="1" x14ac:dyDescent="0.4">
      <c r="A3" s="90" t="s">
        <v>346</v>
      </c>
    </row>
    <row r="4" spans="1:48" ht="21.95" customHeight="1" x14ac:dyDescent="0.4">
      <c r="A4" s="90"/>
      <c r="B4" t="s">
        <v>347</v>
      </c>
    </row>
    <row r="5" spans="1:48" ht="21.95" customHeight="1" x14ac:dyDescent="0.4">
      <c r="A5" s="90"/>
      <c r="B5" s="151" t="s">
        <v>393</v>
      </c>
      <c r="C5" s="151"/>
      <c r="D5" s="151"/>
      <c r="E5" s="151"/>
      <c r="F5" s="151"/>
      <c r="G5" s="151"/>
      <c r="H5" s="151"/>
      <c r="I5" s="151"/>
      <c r="J5" s="151"/>
      <c r="K5" s="151"/>
      <c r="L5" s="151"/>
      <c r="M5" s="151"/>
      <c r="N5" s="151"/>
      <c r="O5" s="151"/>
      <c r="P5" s="151"/>
      <c r="Q5" s="151"/>
      <c r="R5" s="151"/>
      <c r="S5" s="151"/>
      <c r="T5" s="151"/>
    </row>
    <row r="6" spans="1:48" ht="21.95" customHeight="1" x14ac:dyDescent="0.4">
      <c r="A6" s="90"/>
      <c r="B6" s="151"/>
      <c r="C6" s="151"/>
      <c r="D6" s="151"/>
      <c r="E6" s="151"/>
      <c r="F6" s="151"/>
      <c r="G6" s="151"/>
      <c r="H6" s="151"/>
      <c r="I6" s="151"/>
      <c r="J6" s="151"/>
      <c r="K6" s="151"/>
      <c r="L6" s="151"/>
      <c r="M6" s="151"/>
      <c r="N6" s="151"/>
      <c r="O6" s="151"/>
      <c r="P6" s="151"/>
      <c r="Q6" s="151"/>
      <c r="R6" s="151"/>
      <c r="S6" s="151"/>
      <c r="T6" s="151"/>
    </row>
    <row r="7" spans="1:48" ht="21.95" customHeight="1" x14ac:dyDescent="0.4">
      <c r="A7" s="90"/>
      <c r="B7" s="151"/>
      <c r="C7" s="151"/>
      <c r="D7" s="151"/>
      <c r="E7" s="151"/>
      <c r="F7" s="151"/>
      <c r="G7" s="151"/>
      <c r="H7" s="151"/>
      <c r="I7" s="151"/>
      <c r="J7" s="151"/>
      <c r="K7" s="151"/>
      <c r="L7" s="151"/>
      <c r="M7" s="151"/>
      <c r="N7" s="151"/>
      <c r="O7" s="151"/>
      <c r="P7" s="151"/>
      <c r="Q7" s="151"/>
      <c r="R7" s="151"/>
      <c r="S7" s="151"/>
      <c r="T7" s="151"/>
    </row>
    <row r="8" spans="1:48" ht="117.6" customHeight="1" x14ac:dyDescent="0.4">
      <c r="A8" s="90"/>
      <c r="B8" s="151"/>
      <c r="C8" s="151"/>
      <c r="D8" s="151"/>
      <c r="E8" s="151"/>
      <c r="F8" s="151"/>
      <c r="G8" s="151"/>
      <c r="H8" s="151"/>
      <c r="I8" s="151"/>
      <c r="J8" s="151"/>
      <c r="K8" s="151"/>
      <c r="L8" s="151"/>
      <c r="M8" s="151"/>
      <c r="N8" s="151"/>
      <c r="O8" s="151"/>
      <c r="P8" s="151"/>
      <c r="Q8" s="151"/>
      <c r="R8" s="151"/>
      <c r="S8" s="151"/>
      <c r="T8" s="151"/>
    </row>
    <row r="9" spans="1:48" ht="21.95" customHeight="1" x14ac:dyDescent="0.4">
      <c r="A9" s="90"/>
    </row>
    <row r="10" spans="1:48" ht="21.95" customHeight="1" x14ac:dyDescent="0.4">
      <c r="A10" s="90"/>
      <c r="B10" t="s">
        <v>348</v>
      </c>
    </row>
    <row r="11" spans="1:48" ht="21.95" customHeight="1" x14ac:dyDescent="0.4">
      <c r="A11" s="90"/>
      <c r="D11" s="91" t="s">
        <v>349</v>
      </c>
      <c r="E11" s="92" t="str">
        <f>IF([3]表紙!C32="","",[3]表紙!C32)</f>
        <v/>
      </c>
      <c r="F11" s="92">
        <f>[3]表紙!D32</f>
        <v>0</v>
      </c>
      <c r="G11" s="92" t="s">
        <v>341</v>
      </c>
      <c r="H11" s="92">
        <f>[3]表紙!F32</f>
        <v>0</v>
      </c>
      <c r="I11" s="92" t="s">
        <v>342</v>
      </c>
      <c r="J11" s="92">
        <f>[3]表紙!H32</f>
        <v>0</v>
      </c>
      <c r="K11" s="92" t="s">
        <v>343</v>
      </c>
      <c r="L11" s="92" t="s">
        <v>344</v>
      </c>
      <c r="M11" s="92" t="str">
        <f>IF([3]表紙!L32="","",[3]表紙!L32)</f>
        <v/>
      </c>
      <c r="N11" s="92">
        <f>[3]表紙!M32</f>
        <v>0</v>
      </c>
      <c r="O11" s="92" t="s">
        <v>341</v>
      </c>
      <c r="P11" s="92">
        <f>[3]表紙!O32</f>
        <v>0</v>
      </c>
      <c r="Q11" s="92" t="s">
        <v>342</v>
      </c>
      <c r="R11" s="92">
        <f>[3]表紙!Q32</f>
        <v>0</v>
      </c>
      <c r="S11" s="92" t="s">
        <v>343</v>
      </c>
      <c r="T11" t="s">
        <v>350</v>
      </c>
    </row>
    <row r="12" spans="1:48" ht="21.95" customHeight="1" x14ac:dyDescent="0.4">
      <c r="A12" s="90"/>
      <c r="B12" t="s">
        <v>351</v>
      </c>
    </row>
    <row r="13" spans="1:48" ht="21.95" customHeight="1" x14ac:dyDescent="0.4">
      <c r="A13" s="90"/>
    </row>
    <row r="14" spans="1:48" ht="21.95" customHeight="1" x14ac:dyDescent="0.4">
      <c r="A14" s="90"/>
    </row>
    <row r="15" spans="1:48" ht="21.95" customHeight="1" x14ac:dyDescent="0.4">
      <c r="A15" s="93" t="s">
        <v>352</v>
      </c>
      <c r="V15" s="94"/>
    </row>
    <row r="16" spans="1:48" ht="21.95" customHeight="1" x14ac:dyDescent="0.4">
      <c r="A16" s="93"/>
      <c r="B16" t="s">
        <v>382</v>
      </c>
      <c r="V16" s="94"/>
    </row>
    <row r="17" spans="1:22" ht="21.95" customHeight="1" x14ac:dyDescent="0.4">
      <c r="A17" s="93"/>
      <c r="B17" t="s">
        <v>383</v>
      </c>
      <c r="V17" s="94"/>
    </row>
    <row r="18" spans="1:22" ht="12.95" customHeight="1" x14ac:dyDescent="0.4"/>
    <row r="19" spans="1:22" ht="21.95" customHeight="1" x14ac:dyDescent="0.4">
      <c r="B19" s="152" t="s">
        <v>353</v>
      </c>
      <c r="C19" s="153"/>
      <c r="D19" s="153"/>
      <c r="E19" s="153"/>
      <c r="F19" s="153"/>
      <c r="G19" s="153"/>
      <c r="H19" s="153"/>
      <c r="I19" s="153"/>
      <c r="J19" s="153"/>
      <c r="K19" s="153"/>
      <c r="L19" s="153"/>
      <c r="M19" s="154" t="s">
        <v>354</v>
      </c>
      <c r="N19" s="152" t="s">
        <v>355</v>
      </c>
      <c r="O19" s="153"/>
      <c r="P19" s="153"/>
      <c r="Q19" s="153"/>
      <c r="R19" s="153"/>
      <c r="S19" s="155"/>
    </row>
    <row r="20" spans="1:22" ht="21.95" customHeight="1" x14ac:dyDescent="0.4">
      <c r="B20" s="156" t="s">
        <v>380</v>
      </c>
      <c r="C20" s="156"/>
      <c r="D20" s="156"/>
      <c r="E20" s="156"/>
      <c r="F20" s="156"/>
      <c r="G20" s="156"/>
      <c r="H20" s="157" t="s">
        <v>356</v>
      </c>
      <c r="I20" s="158" t="s">
        <v>357</v>
      </c>
      <c r="J20" s="159"/>
      <c r="K20" s="159"/>
      <c r="L20" s="159"/>
      <c r="M20" s="154"/>
      <c r="N20" s="156" t="s">
        <v>335</v>
      </c>
      <c r="O20" s="156"/>
      <c r="P20" s="156"/>
      <c r="Q20" s="156"/>
      <c r="R20" s="156"/>
      <c r="S20" s="156"/>
    </row>
    <row r="21" spans="1:22" ht="39.950000000000003" customHeight="1" x14ac:dyDescent="0.4">
      <c r="B21" s="160"/>
      <c r="C21" s="161"/>
      <c r="D21" s="161"/>
      <c r="E21" s="161"/>
      <c r="F21" s="161"/>
      <c r="G21" s="161"/>
      <c r="H21" s="154"/>
      <c r="I21" s="162">
        <v>0.02</v>
      </c>
      <c r="J21" s="163"/>
      <c r="K21" s="163"/>
      <c r="L21" s="163"/>
      <c r="M21" s="154"/>
      <c r="N21" s="164">
        <f>B21*I21+B21</f>
        <v>0</v>
      </c>
      <c r="O21" s="164"/>
      <c r="P21" s="164"/>
      <c r="Q21" s="164"/>
      <c r="R21" s="164"/>
      <c r="S21" s="164"/>
    </row>
    <row r="22" spans="1:22" ht="21.95" customHeight="1" x14ac:dyDescent="0.4"/>
    <row r="23" spans="1:22" ht="21.95" customHeight="1" x14ac:dyDescent="0.4"/>
    <row r="24" spans="1:22" ht="21.95" customHeight="1" x14ac:dyDescent="0.4">
      <c r="A24" s="93" t="s">
        <v>384</v>
      </c>
      <c r="V24" s="94"/>
    </row>
    <row r="25" spans="1:22" ht="45.95" customHeight="1" x14ac:dyDescent="0.4">
      <c r="A25" s="93"/>
      <c r="B25" s="149" t="s">
        <v>385</v>
      </c>
      <c r="C25" s="149"/>
      <c r="D25" s="149"/>
      <c r="E25" s="149"/>
      <c r="F25" s="149"/>
      <c r="G25" s="149"/>
      <c r="H25" s="149"/>
      <c r="I25" s="149"/>
      <c r="J25" s="149"/>
      <c r="K25" s="149"/>
      <c r="L25" s="149"/>
      <c r="M25" s="149"/>
      <c r="N25" s="149"/>
      <c r="O25" s="149"/>
      <c r="P25" s="149"/>
      <c r="Q25" s="149"/>
      <c r="R25" s="149"/>
      <c r="S25" s="149"/>
      <c r="T25" s="149"/>
      <c r="V25" s="94"/>
    </row>
    <row r="26" spans="1:22" ht="21.95" customHeight="1" x14ac:dyDescent="0.4">
      <c r="A26" s="93"/>
      <c r="B26" t="s">
        <v>358</v>
      </c>
      <c r="V26" s="94"/>
    </row>
    <row r="27" spans="1:22" ht="12.95" customHeight="1" x14ac:dyDescent="0.4">
      <c r="A27" s="93"/>
      <c r="V27" s="94"/>
    </row>
    <row r="28" spans="1:22" ht="21.95" customHeight="1" x14ac:dyDescent="0.4">
      <c r="A28" s="93"/>
      <c r="B28" s="179" t="s">
        <v>381</v>
      </c>
      <c r="C28" s="179"/>
      <c r="D28" s="179"/>
      <c r="E28" s="179"/>
      <c r="F28" s="179"/>
      <c r="G28" s="179"/>
      <c r="H28" s="179"/>
      <c r="I28" s="179"/>
      <c r="J28" s="179"/>
      <c r="K28" s="179"/>
      <c r="L28" s="179"/>
      <c r="M28" s="179"/>
      <c r="N28" s="179"/>
      <c r="O28" s="179"/>
      <c r="P28" s="180">
        <f>[3]付表1!AK12</f>
        <v>0</v>
      </c>
      <c r="Q28" s="180"/>
      <c r="R28" s="180"/>
      <c r="S28" s="180"/>
      <c r="V28" s="94"/>
    </row>
    <row r="29" spans="1:22" ht="12.95" customHeight="1" x14ac:dyDescent="0.4">
      <c r="A29" s="93"/>
      <c r="V29" s="94"/>
    </row>
    <row r="30" spans="1:22" ht="54.95" customHeight="1" x14ac:dyDescent="0.4">
      <c r="B30" s="181" t="s">
        <v>359</v>
      </c>
      <c r="C30" s="182"/>
      <c r="D30" s="182"/>
      <c r="E30" s="182"/>
      <c r="F30" s="182"/>
      <c r="G30" s="183">
        <f>SUM(K34:S333)</f>
        <v>0</v>
      </c>
      <c r="H30" s="184"/>
      <c r="I30" s="184"/>
      <c r="J30" s="185"/>
      <c r="K30" s="186" t="s">
        <v>360</v>
      </c>
      <c r="L30" s="187"/>
      <c r="M30" s="187"/>
      <c r="N30" s="187"/>
      <c r="O30" s="188"/>
      <c r="P30" s="189"/>
      <c r="Q30" s="189"/>
      <c r="R30" s="189"/>
      <c r="S30" s="189"/>
    </row>
    <row r="31" spans="1:22" ht="21.95" customHeight="1" x14ac:dyDescent="0.4"/>
    <row r="32" spans="1:22" ht="20.100000000000001" customHeight="1" x14ac:dyDescent="0.4">
      <c r="B32" s="165" t="s">
        <v>10</v>
      </c>
      <c r="C32" s="167" t="s">
        <v>361</v>
      </c>
      <c r="D32" s="168"/>
      <c r="E32" s="168"/>
      <c r="F32" s="168"/>
      <c r="G32" s="168"/>
      <c r="H32" s="168"/>
      <c r="I32" s="168"/>
      <c r="J32" s="169"/>
      <c r="K32" s="173" t="s">
        <v>362</v>
      </c>
      <c r="L32" s="173"/>
      <c r="M32" s="173"/>
      <c r="N32" s="173"/>
      <c r="O32" s="173"/>
      <c r="P32" s="173"/>
      <c r="Q32" s="173"/>
      <c r="R32" s="173"/>
      <c r="S32" s="173"/>
    </row>
    <row r="33" spans="2:21" ht="20.100000000000001" customHeight="1" x14ac:dyDescent="0.4">
      <c r="B33" s="166"/>
      <c r="C33" s="170"/>
      <c r="D33" s="171"/>
      <c r="E33" s="171"/>
      <c r="F33" s="171"/>
      <c r="G33" s="171"/>
      <c r="H33" s="171"/>
      <c r="I33" s="171"/>
      <c r="J33" s="172"/>
      <c r="K33" s="174" t="s">
        <v>363</v>
      </c>
      <c r="L33" s="175"/>
      <c r="M33" s="175"/>
      <c r="N33" s="175"/>
      <c r="O33" s="175"/>
      <c r="P33" s="175"/>
      <c r="Q33" s="175"/>
      <c r="R33" s="175"/>
      <c r="S33" s="176"/>
    </row>
    <row r="34" spans="2:21" ht="21.95" customHeight="1" x14ac:dyDescent="0.4">
      <c r="B34" s="30">
        <v>1</v>
      </c>
      <c r="C34" s="177"/>
      <c r="D34" s="177"/>
      <c r="E34" s="177"/>
      <c r="F34" s="177"/>
      <c r="G34" s="177"/>
      <c r="H34" s="177"/>
      <c r="I34" s="177"/>
      <c r="J34" s="177"/>
      <c r="K34" s="178"/>
      <c r="L34" s="178"/>
      <c r="M34" s="178"/>
      <c r="N34" s="178"/>
      <c r="O34" s="178"/>
      <c r="P34" s="178"/>
      <c r="Q34" s="178"/>
      <c r="R34" s="178"/>
      <c r="S34" s="178"/>
    </row>
    <row r="35" spans="2:21" ht="21.95" customHeight="1" x14ac:dyDescent="0.4">
      <c r="B35" s="30">
        <v>2</v>
      </c>
      <c r="C35" s="177"/>
      <c r="D35" s="177"/>
      <c r="E35" s="177"/>
      <c r="F35" s="177"/>
      <c r="G35" s="177"/>
      <c r="H35" s="177"/>
      <c r="I35" s="177"/>
      <c r="J35" s="177"/>
      <c r="K35" s="178"/>
      <c r="L35" s="178"/>
      <c r="M35" s="178"/>
      <c r="N35" s="178"/>
      <c r="O35" s="178"/>
      <c r="P35" s="178"/>
      <c r="Q35" s="178"/>
      <c r="R35" s="178"/>
      <c r="S35" s="178"/>
    </row>
    <row r="36" spans="2:21" ht="21.95" customHeight="1" x14ac:dyDescent="0.4">
      <c r="B36" s="30">
        <v>3</v>
      </c>
      <c r="C36" s="177"/>
      <c r="D36" s="177"/>
      <c r="E36" s="177"/>
      <c r="F36" s="177"/>
      <c r="G36" s="177"/>
      <c r="H36" s="177"/>
      <c r="I36" s="177"/>
      <c r="J36" s="177"/>
      <c r="K36" s="178"/>
      <c r="L36" s="178"/>
      <c r="M36" s="178"/>
      <c r="N36" s="178"/>
      <c r="O36" s="178"/>
      <c r="P36" s="178"/>
      <c r="Q36" s="178"/>
      <c r="R36" s="178"/>
      <c r="S36" s="178"/>
    </row>
    <row r="37" spans="2:21" ht="21.95" customHeight="1" x14ac:dyDescent="0.4">
      <c r="B37" s="30">
        <v>4</v>
      </c>
      <c r="C37" s="177"/>
      <c r="D37" s="177"/>
      <c r="E37" s="177"/>
      <c r="F37" s="177"/>
      <c r="G37" s="177"/>
      <c r="H37" s="177"/>
      <c r="I37" s="177"/>
      <c r="J37" s="177"/>
      <c r="K37" s="178"/>
      <c r="L37" s="178"/>
      <c r="M37" s="178"/>
      <c r="N37" s="178"/>
      <c r="O37" s="178"/>
      <c r="P37" s="178"/>
      <c r="Q37" s="178"/>
      <c r="R37" s="178"/>
      <c r="S37" s="178"/>
    </row>
    <row r="38" spans="2:21" ht="21.95" customHeight="1" x14ac:dyDescent="0.4">
      <c r="B38" s="30">
        <v>5</v>
      </c>
      <c r="C38" s="177"/>
      <c r="D38" s="177"/>
      <c r="E38" s="177"/>
      <c r="F38" s="177"/>
      <c r="G38" s="177"/>
      <c r="H38" s="177"/>
      <c r="I38" s="177"/>
      <c r="J38" s="177"/>
      <c r="K38" s="178"/>
      <c r="L38" s="178"/>
      <c r="M38" s="178"/>
      <c r="N38" s="178"/>
      <c r="O38" s="178"/>
      <c r="P38" s="178"/>
      <c r="Q38" s="178"/>
      <c r="R38" s="178"/>
      <c r="S38" s="178"/>
    </row>
    <row r="39" spans="2:21" ht="21.95" customHeight="1" x14ac:dyDescent="0.4">
      <c r="B39" s="30">
        <v>6</v>
      </c>
      <c r="C39" s="177"/>
      <c r="D39" s="177"/>
      <c r="E39" s="177"/>
      <c r="F39" s="177"/>
      <c r="G39" s="177"/>
      <c r="H39" s="177"/>
      <c r="I39" s="177"/>
      <c r="J39" s="177"/>
      <c r="K39" s="178"/>
      <c r="L39" s="178"/>
      <c r="M39" s="178"/>
      <c r="N39" s="178"/>
      <c r="O39" s="178"/>
      <c r="P39" s="178"/>
      <c r="Q39" s="178"/>
      <c r="R39" s="178"/>
      <c r="S39" s="178"/>
    </row>
    <row r="40" spans="2:21" ht="21.95" customHeight="1" x14ac:dyDescent="0.4">
      <c r="B40" s="30">
        <v>7</v>
      </c>
      <c r="C40" s="177"/>
      <c r="D40" s="177"/>
      <c r="E40" s="177"/>
      <c r="F40" s="177"/>
      <c r="G40" s="177"/>
      <c r="H40" s="177"/>
      <c r="I40" s="177"/>
      <c r="J40" s="177"/>
      <c r="K40" s="178"/>
      <c r="L40" s="178"/>
      <c r="M40" s="178"/>
      <c r="N40" s="178"/>
      <c r="O40" s="178"/>
      <c r="P40" s="178"/>
      <c r="Q40" s="178"/>
      <c r="R40" s="178"/>
      <c r="S40" s="178"/>
    </row>
    <row r="41" spans="2:21" ht="21.95" customHeight="1" x14ac:dyDescent="0.4">
      <c r="B41" s="30">
        <v>8</v>
      </c>
      <c r="C41" s="177"/>
      <c r="D41" s="177"/>
      <c r="E41" s="177"/>
      <c r="F41" s="177"/>
      <c r="G41" s="177"/>
      <c r="H41" s="177"/>
      <c r="I41" s="177"/>
      <c r="J41" s="177"/>
      <c r="K41" s="178"/>
      <c r="L41" s="178"/>
      <c r="M41" s="178"/>
      <c r="N41" s="178"/>
      <c r="O41" s="178"/>
      <c r="P41" s="178"/>
      <c r="Q41" s="178"/>
      <c r="R41" s="178"/>
      <c r="S41" s="178"/>
    </row>
    <row r="42" spans="2:21" ht="21.95" customHeight="1" x14ac:dyDescent="0.4">
      <c r="B42" s="30">
        <v>9</v>
      </c>
      <c r="C42" s="177"/>
      <c r="D42" s="177"/>
      <c r="E42" s="177"/>
      <c r="F42" s="177"/>
      <c r="G42" s="177"/>
      <c r="H42" s="177"/>
      <c r="I42" s="177"/>
      <c r="J42" s="177"/>
      <c r="K42" s="178"/>
      <c r="L42" s="178"/>
      <c r="M42" s="178"/>
      <c r="N42" s="178"/>
      <c r="O42" s="178"/>
      <c r="P42" s="178"/>
      <c r="Q42" s="178"/>
      <c r="R42" s="178"/>
      <c r="S42" s="178"/>
    </row>
    <row r="43" spans="2:21" ht="21.95" customHeight="1" x14ac:dyDescent="0.4">
      <c r="B43" s="30">
        <v>10</v>
      </c>
      <c r="C43" s="177"/>
      <c r="D43" s="177"/>
      <c r="E43" s="177"/>
      <c r="F43" s="177"/>
      <c r="G43" s="177"/>
      <c r="H43" s="177"/>
      <c r="I43" s="177"/>
      <c r="J43" s="177"/>
      <c r="K43" s="178"/>
      <c r="L43" s="178"/>
      <c r="M43" s="178"/>
      <c r="N43" s="178"/>
      <c r="O43" s="178"/>
      <c r="P43" s="178"/>
      <c r="Q43" s="178"/>
      <c r="R43" s="178"/>
      <c r="S43" s="178"/>
      <c r="U43" s="95" t="s">
        <v>364</v>
      </c>
    </row>
    <row r="44" spans="2:21" ht="21.95" customHeight="1" x14ac:dyDescent="0.4">
      <c r="B44" s="30">
        <v>11</v>
      </c>
      <c r="C44" s="177"/>
      <c r="D44" s="177"/>
      <c r="E44" s="177"/>
      <c r="F44" s="177"/>
      <c r="G44" s="177"/>
      <c r="H44" s="177"/>
      <c r="I44" s="177"/>
      <c r="J44" s="177"/>
      <c r="K44" s="178"/>
      <c r="L44" s="178"/>
      <c r="M44" s="178"/>
      <c r="N44" s="178"/>
      <c r="O44" s="178"/>
      <c r="P44" s="178"/>
      <c r="Q44" s="178"/>
      <c r="R44" s="178"/>
      <c r="S44" s="178"/>
    </row>
    <row r="45" spans="2:21" ht="21.95" customHeight="1" x14ac:dyDescent="0.4">
      <c r="B45" s="30">
        <v>12</v>
      </c>
      <c r="C45" s="177"/>
      <c r="D45" s="177"/>
      <c r="E45" s="177"/>
      <c r="F45" s="177"/>
      <c r="G45" s="177"/>
      <c r="H45" s="177"/>
      <c r="I45" s="177"/>
      <c r="J45" s="177"/>
      <c r="K45" s="178"/>
      <c r="L45" s="178"/>
      <c r="M45" s="178"/>
      <c r="N45" s="178"/>
      <c r="O45" s="178"/>
      <c r="P45" s="178"/>
      <c r="Q45" s="178"/>
      <c r="R45" s="178"/>
      <c r="S45" s="178"/>
    </row>
    <row r="46" spans="2:21" ht="21.95" customHeight="1" x14ac:dyDescent="0.4">
      <c r="B46" s="30">
        <v>13</v>
      </c>
      <c r="C46" s="177"/>
      <c r="D46" s="177"/>
      <c r="E46" s="177"/>
      <c r="F46" s="177"/>
      <c r="G46" s="177"/>
      <c r="H46" s="177"/>
      <c r="I46" s="177"/>
      <c r="J46" s="177"/>
      <c r="K46" s="178"/>
      <c r="L46" s="178"/>
      <c r="M46" s="178"/>
      <c r="N46" s="178"/>
      <c r="O46" s="178"/>
      <c r="P46" s="178"/>
      <c r="Q46" s="178"/>
      <c r="R46" s="178"/>
      <c r="S46" s="178"/>
    </row>
    <row r="47" spans="2:21" ht="21.95" customHeight="1" x14ac:dyDescent="0.4">
      <c r="B47" s="30">
        <v>14</v>
      </c>
      <c r="C47" s="177"/>
      <c r="D47" s="177"/>
      <c r="E47" s="177"/>
      <c r="F47" s="177"/>
      <c r="G47" s="177"/>
      <c r="H47" s="177"/>
      <c r="I47" s="177"/>
      <c r="J47" s="177"/>
      <c r="K47" s="178"/>
      <c r="L47" s="178"/>
      <c r="M47" s="178"/>
      <c r="N47" s="178"/>
      <c r="O47" s="178"/>
      <c r="P47" s="178"/>
      <c r="Q47" s="178"/>
      <c r="R47" s="178"/>
      <c r="S47" s="178"/>
    </row>
    <row r="48" spans="2:21" ht="21.95" customHeight="1" x14ac:dyDescent="0.4">
      <c r="B48" s="30">
        <v>15</v>
      </c>
      <c r="C48" s="177"/>
      <c r="D48" s="177"/>
      <c r="E48" s="177"/>
      <c r="F48" s="177"/>
      <c r="G48" s="177"/>
      <c r="H48" s="177"/>
      <c r="I48" s="177"/>
      <c r="J48" s="177"/>
      <c r="K48" s="178"/>
      <c r="L48" s="178"/>
      <c r="M48" s="178"/>
      <c r="N48" s="178"/>
      <c r="O48" s="178"/>
      <c r="P48" s="178"/>
      <c r="Q48" s="178"/>
      <c r="R48" s="178"/>
      <c r="S48" s="178"/>
    </row>
    <row r="49" spans="2:19" ht="21.95" customHeight="1" x14ac:dyDescent="0.4">
      <c r="B49" s="30">
        <v>16</v>
      </c>
      <c r="C49" s="177"/>
      <c r="D49" s="177"/>
      <c r="E49" s="177"/>
      <c r="F49" s="177"/>
      <c r="G49" s="177"/>
      <c r="H49" s="177"/>
      <c r="I49" s="177"/>
      <c r="J49" s="177"/>
      <c r="K49" s="178"/>
      <c r="L49" s="178"/>
      <c r="M49" s="178"/>
      <c r="N49" s="178"/>
      <c r="O49" s="178"/>
      <c r="P49" s="178"/>
      <c r="Q49" s="178"/>
      <c r="R49" s="178"/>
      <c r="S49" s="178"/>
    </row>
    <row r="50" spans="2:19" ht="21.95" customHeight="1" x14ac:dyDescent="0.4">
      <c r="B50" s="30">
        <v>17</v>
      </c>
      <c r="C50" s="177"/>
      <c r="D50" s="177"/>
      <c r="E50" s="177"/>
      <c r="F50" s="177"/>
      <c r="G50" s="177"/>
      <c r="H50" s="177"/>
      <c r="I50" s="177"/>
      <c r="J50" s="177"/>
      <c r="K50" s="178"/>
      <c r="L50" s="178"/>
      <c r="M50" s="178"/>
      <c r="N50" s="178"/>
      <c r="O50" s="178"/>
      <c r="P50" s="178"/>
      <c r="Q50" s="178"/>
      <c r="R50" s="178"/>
      <c r="S50" s="178"/>
    </row>
    <row r="51" spans="2:19" ht="21.95" customHeight="1" x14ac:dyDescent="0.4">
      <c r="B51" s="30">
        <v>18</v>
      </c>
      <c r="C51" s="177"/>
      <c r="D51" s="177"/>
      <c r="E51" s="177"/>
      <c r="F51" s="177"/>
      <c r="G51" s="177"/>
      <c r="H51" s="177"/>
      <c r="I51" s="177"/>
      <c r="J51" s="177"/>
      <c r="K51" s="178"/>
      <c r="L51" s="178"/>
      <c r="M51" s="178"/>
      <c r="N51" s="178"/>
      <c r="O51" s="178"/>
      <c r="P51" s="178"/>
      <c r="Q51" s="178"/>
      <c r="R51" s="178"/>
      <c r="S51" s="178"/>
    </row>
    <row r="52" spans="2:19" ht="21.95" customHeight="1" x14ac:dyDescent="0.4">
      <c r="B52" s="30">
        <v>19</v>
      </c>
      <c r="C52" s="177"/>
      <c r="D52" s="177"/>
      <c r="E52" s="177"/>
      <c r="F52" s="177"/>
      <c r="G52" s="177"/>
      <c r="H52" s="177"/>
      <c r="I52" s="177"/>
      <c r="J52" s="177"/>
      <c r="K52" s="178"/>
      <c r="L52" s="178"/>
      <c r="M52" s="178"/>
      <c r="N52" s="178"/>
      <c r="O52" s="178"/>
      <c r="P52" s="178"/>
      <c r="Q52" s="178"/>
      <c r="R52" s="178"/>
      <c r="S52" s="178"/>
    </row>
    <row r="53" spans="2:19" ht="21.95" customHeight="1" x14ac:dyDescent="0.4">
      <c r="B53" s="30">
        <v>20</v>
      </c>
      <c r="C53" s="177"/>
      <c r="D53" s="177"/>
      <c r="E53" s="177"/>
      <c r="F53" s="177"/>
      <c r="G53" s="177"/>
      <c r="H53" s="177"/>
      <c r="I53" s="177"/>
      <c r="J53" s="177"/>
      <c r="K53" s="178"/>
      <c r="L53" s="178"/>
      <c r="M53" s="178"/>
      <c r="N53" s="178"/>
      <c r="O53" s="178"/>
      <c r="P53" s="178"/>
      <c r="Q53" s="178"/>
      <c r="R53" s="178"/>
      <c r="S53" s="178"/>
    </row>
    <row r="54" spans="2:19" ht="21.95" customHeight="1" x14ac:dyDescent="0.4">
      <c r="B54" s="30">
        <v>21</v>
      </c>
      <c r="C54" s="177"/>
      <c r="D54" s="177"/>
      <c r="E54" s="177"/>
      <c r="F54" s="177"/>
      <c r="G54" s="177"/>
      <c r="H54" s="177"/>
      <c r="I54" s="177"/>
      <c r="J54" s="177"/>
      <c r="K54" s="178"/>
      <c r="L54" s="178"/>
      <c r="M54" s="178"/>
      <c r="N54" s="178"/>
      <c r="O54" s="178"/>
      <c r="P54" s="178"/>
      <c r="Q54" s="178"/>
      <c r="R54" s="178"/>
      <c r="S54" s="178"/>
    </row>
    <row r="55" spans="2:19" ht="21.95" customHeight="1" x14ac:dyDescent="0.4">
      <c r="B55" s="30">
        <v>22</v>
      </c>
      <c r="C55" s="177"/>
      <c r="D55" s="177"/>
      <c r="E55" s="177"/>
      <c r="F55" s="177"/>
      <c r="G55" s="177"/>
      <c r="H55" s="177"/>
      <c r="I55" s="177"/>
      <c r="J55" s="177"/>
      <c r="K55" s="178"/>
      <c r="L55" s="178"/>
      <c r="M55" s="178"/>
      <c r="N55" s="178"/>
      <c r="O55" s="178"/>
      <c r="P55" s="178"/>
      <c r="Q55" s="178"/>
      <c r="R55" s="178"/>
      <c r="S55" s="178"/>
    </row>
    <row r="56" spans="2:19" ht="21.95" customHeight="1" x14ac:dyDescent="0.4">
      <c r="B56" s="30">
        <v>23</v>
      </c>
      <c r="C56" s="177"/>
      <c r="D56" s="177"/>
      <c r="E56" s="177"/>
      <c r="F56" s="177"/>
      <c r="G56" s="177"/>
      <c r="H56" s="177"/>
      <c r="I56" s="177"/>
      <c r="J56" s="177"/>
      <c r="K56" s="178"/>
      <c r="L56" s="178"/>
      <c r="M56" s="178"/>
      <c r="N56" s="178"/>
      <c r="O56" s="178"/>
      <c r="P56" s="178"/>
      <c r="Q56" s="178"/>
      <c r="R56" s="178"/>
      <c r="S56" s="178"/>
    </row>
    <row r="57" spans="2:19" ht="21.95" customHeight="1" x14ac:dyDescent="0.4">
      <c r="B57" s="30">
        <v>24</v>
      </c>
      <c r="C57" s="177"/>
      <c r="D57" s="177"/>
      <c r="E57" s="177"/>
      <c r="F57" s="177"/>
      <c r="G57" s="177"/>
      <c r="H57" s="177"/>
      <c r="I57" s="177"/>
      <c r="J57" s="177"/>
      <c r="K57" s="178"/>
      <c r="L57" s="178"/>
      <c r="M57" s="178"/>
      <c r="N57" s="178"/>
      <c r="O57" s="178"/>
      <c r="P57" s="178"/>
      <c r="Q57" s="178"/>
      <c r="R57" s="178"/>
      <c r="S57" s="178"/>
    </row>
    <row r="58" spans="2:19" ht="21.95" customHeight="1" x14ac:dyDescent="0.4">
      <c r="B58" s="30">
        <v>25</v>
      </c>
      <c r="C58" s="177"/>
      <c r="D58" s="177"/>
      <c r="E58" s="177"/>
      <c r="F58" s="177"/>
      <c r="G58" s="177"/>
      <c r="H58" s="177"/>
      <c r="I58" s="177"/>
      <c r="J58" s="177"/>
      <c r="K58" s="178"/>
      <c r="L58" s="178"/>
      <c r="M58" s="178"/>
      <c r="N58" s="178"/>
      <c r="O58" s="178"/>
      <c r="P58" s="178"/>
      <c r="Q58" s="178"/>
      <c r="R58" s="178"/>
      <c r="S58" s="178"/>
    </row>
    <row r="59" spans="2:19" ht="21.95" customHeight="1" x14ac:dyDescent="0.4">
      <c r="B59" s="30">
        <v>26</v>
      </c>
      <c r="C59" s="177"/>
      <c r="D59" s="177"/>
      <c r="E59" s="177"/>
      <c r="F59" s="177"/>
      <c r="G59" s="177"/>
      <c r="H59" s="177"/>
      <c r="I59" s="177"/>
      <c r="J59" s="177"/>
      <c r="K59" s="178"/>
      <c r="L59" s="178"/>
      <c r="M59" s="178"/>
      <c r="N59" s="178"/>
      <c r="O59" s="178"/>
      <c r="P59" s="178"/>
      <c r="Q59" s="178"/>
      <c r="R59" s="178"/>
      <c r="S59" s="178"/>
    </row>
    <row r="60" spans="2:19" ht="21.95" customHeight="1" x14ac:dyDescent="0.4">
      <c r="B60" s="30">
        <v>27</v>
      </c>
      <c r="C60" s="177"/>
      <c r="D60" s="177"/>
      <c r="E60" s="177"/>
      <c r="F60" s="177"/>
      <c r="G60" s="177"/>
      <c r="H60" s="177"/>
      <c r="I60" s="177"/>
      <c r="J60" s="177"/>
      <c r="K60" s="178"/>
      <c r="L60" s="178"/>
      <c r="M60" s="178"/>
      <c r="N60" s="178"/>
      <c r="O60" s="178"/>
      <c r="P60" s="178"/>
      <c r="Q60" s="178"/>
      <c r="R60" s="178"/>
      <c r="S60" s="178"/>
    </row>
    <row r="61" spans="2:19" ht="21.95" customHeight="1" x14ac:dyDescent="0.4">
      <c r="B61" s="30">
        <v>28</v>
      </c>
      <c r="C61" s="177"/>
      <c r="D61" s="177"/>
      <c r="E61" s="177"/>
      <c r="F61" s="177"/>
      <c r="G61" s="177"/>
      <c r="H61" s="177"/>
      <c r="I61" s="177"/>
      <c r="J61" s="177"/>
      <c r="K61" s="178"/>
      <c r="L61" s="178"/>
      <c r="M61" s="178"/>
      <c r="N61" s="178"/>
      <c r="O61" s="178"/>
      <c r="P61" s="178"/>
      <c r="Q61" s="178"/>
      <c r="R61" s="178"/>
      <c r="S61" s="178"/>
    </row>
    <row r="62" spans="2:19" ht="21.95" customHeight="1" x14ac:dyDescent="0.4">
      <c r="B62" s="30">
        <v>29</v>
      </c>
      <c r="C62" s="177"/>
      <c r="D62" s="177"/>
      <c r="E62" s="177"/>
      <c r="F62" s="177"/>
      <c r="G62" s="177"/>
      <c r="H62" s="177"/>
      <c r="I62" s="177"/>
      <c r="J62" s="177"/>
      <c r="K62" s="178"/>
      <c r="L62" s="178"/>
      <c r="M62" s="178"/>
      <c r="N62" s="178"/>
      <c r="O62" s="178"/>
      <c r="P62" s="178"/>
      <c r="Q62" s="178"/>
      <c r="R62" s="178"/>
      <c r="S62" s="178"/>
    </row>
    <row r="63" spans="2:19" ht="21.95" customHeight="1" x14ac:dyDescent="0.4">
      <c r="B63" s="30">
        <v>30</v>
      </c>
      <c r="C63" s="177"/>
      <c r="D63" s="177"/>
      <c r="E63" s="177"/>
      <c r="F63" s="177"/>
      <c r="G63" s="177"/>
      <c r="H63" s="177"/>
      <c r="I63" s="177"/>
      <c r="J63" s="177"/>
      <c r="K63" s="178"/>
      <c r="L63" s="178"/>
      <c r="M63" s="178"/>
      <c r="N63" s="178"/>
      <c r="O63" s="178"/>
      <c r="P63" s="178"/>
      <c r="Q63" s="178"/>
      <c r="R63" s="178"/>
      <c r="S63" s="178"/>
    </row>
    <row r="64" spans="2:19" ht="21.95" customHeight="1" x14ac:dyDescent="0.4">
      <c r="B64" s="30">
        <v>31</v>
      </c>
      <c r="C64" s="177"/>
      <c r="D64" s="177"/>
      <c r="E64" s="177"/>
      <c r="F64" s="177"/>
      <c r="G64" s="177"/>
      <c r="H64" s="177"/>
      <c r="I64" s="177"/>
      <c r="J64" s="177"/>
      <c r="K64" s="178"/>
      <c r="L64" s="178"/>
      <c r="M64" s="178"/>
      <c r="N64" s="178"/>
      <c r="O64" s="178"/>
      <c r="P64" s="178"/>
      <c r="Q64" s="178"/>
      <c r="R64" s="178"/>
      <c r="S64" s="178"/>
    </row>
    <row r="65" spans="2:19" ht="21.95" customHeight="1" x14ac:dyDescent="0.4">
      <c r="B65" s="30">
        <v>32</v>
      </c>
      <c r="C65" s="177"/>
      <c r="D65" s="177"/>
      <c r="E65" s="177"/>
      <c r="F65" s="177"/>
      <c r="G65" s="177"/>
      <c r="H65" s="177"/>
      <c r="I65" s="177"/>
      <c r="J65" s="177"/>
      <c r="K65" s="178"/>
      <c r="L65" s="178"/>
      <c r="M65" s="178"/>
      <c r="N65" s="178"/>
      <c r="O65" s="178"/>
      <c r="P65" s="178"/>
      <c r="Q65" s="178"/>
      <c r="R65" s="178"/>
      <c r="S65" s="178"/>
    </row>
    <row r="66" spans="2:19" ht="21.95" customHeight="1" x14ac:dyDescent="0.4">
      <c r="B66" s="30">
        <v>33</v>
      </c>
      <c r="C66" s="177"/>
      <c r="D66" s="177"/>
      <c r="E66" s="177"/>
      <c r="F66" s="177"/>
      <c r="G66" s="177"/>
      <c r="H66" s="177"/>
      <c r="I66" s="177"/>
      <c r="J66" s="177"/>
      <c r="K66" s="178"/>
      <c r="L66" s="178"/>
      <c r="M66" s="178"/>
      <c r="N66" s="178"/>
      <c r="O66" s="178"/>
      <c r="P66" s="178"/>
      <c r="Q66" s="178"/>
      <c r="R66" s="178"/>
      <c r="S66" s="178"/>
    </row>
    <row r="67" spans="2:19" ht="21.95" customHeight="1" x14ac:dyDescent="0.4">
      <c r="B67" s="30">
        <v>34</v>
      </c>
      <c r="C67" s="177"/>
      <c r="D67" s="177"/>
      <c r="E67" s="177"/>
      <c r="F67" s="177"/>
      <c r="G67" s="177"/>
      <c r="H67" s="177"/>
      <c r="I67" s="177"/>
      <c r="J67" s="177"/>
      <c r="K67" s="178"/>
      <c r="L67" s="178"/>
      <c r="M67" s="178"/>
      <c r="N67" s="178"/>
      <c r="O67" s="178"/>
      <c r="P67" s="178"/>
      <c r="Q67" s="178"/>
      <c r="R67" s="178"/>
      <c r="S67" s="178"/>
    </row>
    <row r="68" spans="2:19" ht="21.95" customHeight="1" x14ac:dyDescent="0.4">
      <c r="B68" s="30">
        <v>35</v>
      </c>
      <c r="C68" s="177"/>
      <c r="D68" s="177"/>
      <c r="E68" s="177"/>
      <c r="F68" s="177"/>
      <c r="G68" s="177"/>
      <c r="H68" s="177"/>
      <c r="I68" s="177"/>
      <c r="J68" s="177"/>
      <c r="K68" s="178"/>
      <c r="L68" s="178"/>
      <c r="M68" s="178"/>
      <c r="N68" s="178"/>
      <c r="O68" s="178"/>
      <c r="P68" s="178"/>
      <c r="Q68" s="178"/>
      <c r="R68" s="178"/>
      <c r="S68" s="178"/>
    </row>
    <row r="69" spans="2:19" ht="21.95" customHeight="1" x14ac:dyDescent="0.4">
      <c r="B69" s="30">
        <v>36</v>
      </c>
      <c r="C69" s="177"/>
      <c r="D69" s="177"/>
      <c r="E69" s="177"/>
      <c r="F69" s="177"/>
      <c r="G69" s="177"/>
      <c r="H69" s="177"/>
      <c r="I69" s="177"/>
      <c r="J69" s="177"/>
      <c r="K69" s="178"/>
      <c r="L69" s="178"/>
      <c r="M69" s="178"/>
      <c r="N69" s="178"/>
      <c r="O69" s="178"/>
      <c r="P69" s="178"/>
      <c r="Q69" s="178"/>
      <c r="R69" s="178"/>
      <c r="S69" s="178"/>
    </row>
    <row r="70" spans="2:19" ht="21.95" customHeight="1" x14ac:dyDescent="0.4">
      <c r="B70" s="30">
        <v>37</v>
      </c>
      <c r="C70" s="177"/>
      <c r="D70" s="177"/>
      <c r="E70" s="177"/>
      <c r="F70" s="177"/>
      <c r="G70" s="177"/>
      <c r="H70" s="177"/>
      <c r="I70" s="177"/>
      <c r="J70" s="177"/>
      <c r="K70" s="178"/>
      <c r="L70" s="178"/>
      <c r="M70" s="178"/>
      <c r="N70" s="178"/>
      <c r="O70" s="178"/>
      <c r="P70" s="178"/>
      <c r="Q70" s="178"/>
      <c r="R70" s="178"/>
      <c r="S70" s="178"/>
    </row>
    <row r="71" spans="2:19" ht="21.95" customHeight="1" x14ac:dyDescent="0.4">
      <c r="B71" s="30">
        <v>38</v>
      </c>
      <c r="C71" s="177"/>
      <c r="D71" s="177"/>
      <c r="E71" s="177"/>
      <c r="F71" s="177"/>
      <c r="G71" s="177"/>
      <c r="H71" s="177"/>
      <c r="I71" s="177"/>
      <c r="J71" s="177"/>
      <c r="K71" s="178"/>
      <c r="L71" s="178"/>
      <c r="M71" s="178"/>
      <c r="N71" s="178"/>
      <c r="O71" s="178"/>
      <c r="P71" s="178"/>
      <c r="Q71" s="178"/>
      <c r="R71" s="178"/>
      <c r="S71" s="178"/>
    </row>
    <row r="72" spans="2:19" ht="21.95" customHeight="1" x14ac:dyDescent="0.4">
      <c r="B72" s="30">
        <v>39</v>
      </c>
      <c r="C72" s="177"/>
      <c r="D72" s="177"/>
      <c r="E72" s="177"/>
      <c r="F72" s="177"/>
      <c r="G72" s="177"/>
      <c r="H72" s="177"/>
      <c r="I72" s="177"/>
      <c r="J72" s="177"/>
      <c r="K72" s="178"/>
      <c r="L72" s="178"/>
      <c r="M72" s="178"/>
      <c r="N72" s="178"/>
      <c r="O72" s="178"/>
      <c r="P72" s="178"/>
      <c r="Q72" s="178"/>
      <c r="R72" s="178"/>
      <c r="S72" s="178"/>
    </row>
    <row r="73" spans="2:19" ht="21.95" customHeight="1" x14ac:dyDescent="0.4">
      <c r="B73" s="30">
        <v>40</v>
      </c>
      <c r="C73" s="177"/>
      <c r="D73" s="177"/>
      <c r="E73" s="177"/>
      <c r="F73" s="177"/>
      <c r="G73" s="177"/>
      <c r="H73" s="177"/>
      <c r="I73" s="177"/>
      <c r="J73" s="177"/>
      <c r="K73" s="178"/>
      <c r="L73" s="178"/>
      <c r="M73" s="178"/>
      <c r="N73" s="178"/>
      <c r="O73" s="178"/>
      <c r="P73" s="178"/>
      <c r="Q73" s="178"/>
      <c r="R73" s="178"/>
      <c r="S73" s="178"/>
    </row>
    <row r="74" spans="2:19" ht="21.95" customHeight="1" x14ac:dyDescent="0.4">
      <c r="B74" s="30">
        <v>41</v>
      </c>
      <c r="C74" s="177"/>
      <c r="D74" s="177"/>
      <c r="E74" s="177"/>
      <c r="F74" s="177"/>
      <c r="G74" s="177"/>
      <c r="H74" s="177"/>
      <c r="I74" s="177"/>
      <c r="J74" s="177"/>
      <c r="K74" s="178"/>
      <c r="L74" s="178"/>
      <c r="M74" s="178"/>
      <c r="N74" s="178"/>
      <c r="O74" s="178"/>
      <c r="P74" s="178"/>
      <c r="Q74" s="178"/>
      <c r="R74" s="178"/>
      <c r="S74" s="178"/>
    </row>
    <row r="75" spans="2:19" ht="21.95" customHeight="1" x14ac:dyDescent="0.4">
      <c r="B75" s="30">
        <v>42</v>
      </c>
      <c r="C75" s="177"/>
      <c r="D75" s="177"/>
      <c r="E75" s="177"/>
      <c r="F75" s="177"/>
      <c r="G75" s="177"/>
      <c r="H75" s="177"/>
      <c r="I75" s="177"/>
      <c r="J75" s="177"/>
      <c r="K75" s="178"/>
      <c r="L75" s="178"/>
      <c r="M75" s="178"/>
      <c r="N75" s="178"/>
      <c r="O75" s="178"/>
      <c r="P75" s="178"/>
      <c r="Q75" s="178"/>
      <c r="R75" s="178"/>
      <c r="S75" s="178"/>
    </row>
    <row r="76" spans="2:19" ht="21.95" customHeight="1" x14ac:dyDescent="0.4">
      <c r="B76" s="30">
        <v>43</v>
      </c>
      <c r="C76" s="177"/>
      <c r="D76" s="177"/>
      <c r="E76" s="177"/>
      <c r="F76" s="177"/>
      <c r="G76" s="177"/>
      <c r="H76" s="177"/>
      <c r="I76" s="177"/>
      <c r="J76" s="177"/>
      <c r="K76" s="178"/>
      <c r="L76" s="178"/>
      <c r="M76" s="178"/>
      <c r="N76" s="178"/>
      <c r="O76" s="178"/>
      <c r="P76" s="178"/>
      <c r="Q76" s="178"/>
      <c r="R76" s="178"/>
      <c r="S76" s="178"/>
    </row>
    <row r="77" spans="2:19" ht="21.95" customHeight="1" x14ac:dyDescent="0.4">
      <c r="B77" s="30">
        <v>44</v>
      </c>
      <c r="C77" s="177"/>
      <c r="D77" s="177"/>
      <c r="E77" s="177"/>
      <c r="F77" s="177"/>
      <c r="G77" s="177"/>
      <c r="H77" s="177"/>
      <c r="I77" s="177"/>
      <c r="J77" s="177"/>
      <c r="K77" s="178"/>
      <c r="L77" s="178"/>
      <c r="M77" s="178"/>
      <c r="N77" s="178"/>
      <c r="O77" s="178"/>
      <c r="P77" s="178"/>
      <c r="Q77" s="178"/>
      <c r="R77" s="178"/>
      <c r="S77" s="178"/>
    </row>
    <row r="78" spans="2:19" ht="21.95" customHeight="1" x14ac:dyDescent="0.4">
      <c r="B78" s="30">
        <v>45</v>
      </c>
      <c r="C78" s="177"/>
      <c r="D78" s="177"/>
      <c r="E78" s="177"/>
      <c r="F78" s="177"/>
      <c r="G78" s="177"/>
      <c r="H78" s="177"/>
      <c r="I78" s="177"/>
      <c r="J78" s="177"/>
      <c r="K78" s="178"/>
      <c r="L78" s="178"/>
      <c r="M78" s="178"/>
      <c r="N78" s="178"/>
      <c r="O78" s="178"/>
      <c r="P78" s="178"/>
      <c r="Q78" s="178"/>
      <c r="R78" s="178"/>
      <c r="S78" s="178"/>
    </row>
    <row r="79" spans="2:19" ht="21.95" customHeight="1" x14ac:dyDescent="0.4">
      <c r="B79" s="30">
        <v>46</v>
      </c>
      <c r="C79" s="177"/>
      <c r="D79" s="177"/>
      <c r="E79" s="177"/>
      <c r="F79" s="177"/>
      <c r="G79" s="177"/>
      <c r="H79" s="177"/>
      <c r="I79" s="177"/>
      <c r="J79" s="177"/>
      <c r="K79" s="178"/>
      <c r="L79" s="178"/>
      <c r="M79" s="178"/>
      <c r="N79" s="178"/>
      <c r="O79" s="178"/>
      <c r="P79" s="178"/>
      <c r="Q79" s="178"/>
      <c r="R79" s="178"/>
      <c r="S79" s="178"/>
    </row>
    <row r="80" spans="2:19" ht="21.95" customHeight="1" x14ac:dyDescent="0.4">
      <c r="B80" s="30">
        <v>47</v>
      </c>
      <c r="C80" s="177"/>
      <c r="D80" s="177"/>
      <c r="E80" s="177"/>
      <c r="F80" s="177"/>
      <c r="G80" s="177"/>
      <c r="H80" s="177"/>
      <c r="I80" s="177"/>
      <c r="J80" s="177"/>
      <c r="K80" s="178"/>
      <c r="L80" s="178"/>
      <c r="M80" s="178"/>
      <c r="N80" s="178"/>
      <c r="O80" s="178"/>
      <c r="P80" s="178"/>
      <c r="Q80" s="178"/>
      <c r="R80" s="178"/>
      <c r="S80" s="178"/>
    </row>
    <row r="81" spans="2:19" ht="21.95" customHeight="1" x14ac:dyDescent="0.4">
      <c r="B81" s="30">
        <v>48</v>
      </c>
      <c r="C81" s="177"/>
      <c r="D81" s="177"/>
      <c r="E81" s="177"/>
      <c r="F81" s="177"/>
      <c r="G81" s="177"/>
      <c r="H81" s="177"/>
      <c r="I81" s="177"/>
      <c r="J81" s="177"/>
      <c r="K81" s="178"/>
      <c r="L81" s="178"/>
      <c r="M81" s="178"/>
      <c r="N81" s="178"/>
      <c r="O81" s="178"/>
      <c r="P81" s="178"/>
      <c r="Q81" s="178"/>
      <c r="R81" s="178"/>
      <c r="S81" s="178"/>
    </row>
    <row r="82" spans="2:19" ht="21.95" customHeight="1" x14ac:dyDescent="0.4">
      <c r="B82" s="30">
        <v>49</v>
      </c>
      <c r="C82" s="177"/>
      <c r="D82" s="177"/>
      <c r="E82" s="177"/>
      <c r="F82" s="177"/>
      <c r="G82" s="177"/>
      <c r="H82" s="177"/>
      <c r="I82" s="177"/>
      <c r="J82" s="177"/>
      <c r="K82" s="178"/>
      <c r="L82" s="178"/>
      <c r="M82" s="178"/>
      <c r="N82" s="178"/>
      <c r="O82" s="178"/>
      <c r="P82" s="178"/>
      <c r="Q82" s="178"/>
      <c r="R82" s="178"/>
      <c r="S82" s="178"/>
    </row>
    <row r="83" spans="2:19" ht="21.95" customHeight="1" x14ac:dyDescent="0.4">
      <c r="B83" s="30">
        <v>50</v>
      </c>
      <c r="C83" s="177"/>
      <c r="D83" s="177"/>
      <c r="E83" s="177"/>
      <c r="F83" s="177"/>
      <c r="G83" s="177"/>
      <c r="H83" s="177"/>
      <c r="I83" s="177"/>
      <c r="J83" s="177"/>
      <c r="K83" s="178"/>
      <c r="L83" s="178"/>
      <c r="M83" s="178"/>
      <c r="N83" s="178"/>
      <c r="O83" s="178"/>
      <c r="P83" s="178"/>
      <c r="Q83" s="178"/>
      <c r="R83" s="178"/>
      <c r="S83" s="178"/>
    </row>
    <row r="84" spans="2:19" ht="21.95" customHeight="1" x14ac:dyDescent="0.4">
      <c r="B84" s="30">
        <v>51</v>
      </c>
      <c r="C84" s="177"/>
      <c r="D84" s="177"/>
      <c r="E84" s="177"/>
      <c r="F84" s="177"/>
      <c r="G84" s="177"/>
      <c r="H84" s="177"/>
      <c r="I84" s="177"/>
      <c r="J84" s="177"/>
      <c r="K84" s="178"/>
      <c r="L84" s="178"/>
      <c r="M84" s="178"/>
      <c r="N84" s="178"/>
      <c r="O84" s="178"/>
      <c r="P84" s="178"/>
      <c r="Q84" s="178"/>
      <c r="R84" s="178"/>
      <c r="S84" s="178"/>
    </row>
    <row r="85" spans="2:19" ht="21.95" customHeight="1" x14ac:dyDescent="0.4">
      <c r="B85" s="30">
        <v>52</v>
      </c>
      <c r="C85" s="177"/>
      <c r="D85" s="177"/>
      <c r="E85" s="177"/>
      <c r="F85" s="177"/>
      <c r="G85" s="177"/>
      <c r="H85" s="177"/>
      <c r="I85" s="177"/>
      <c r="J85" s="177"/>
      <c r="K85" s="178"/>
      <c r="L85" s="178"/>
      <c r="M85" s="178"/>
      <c r="N85" s="178"/>
      <c r="O85" s="178"/>
      <c r="P85" s="178"/>
      <c r="Q85" s="178"/>
      <c r="R85" s="178"/>
      <c r="S85" s="178"/>
    </row>
    <row r="86" spans="2:19" ht="21.95" customHeight="1" x14ac:dyDescent="0.4">
      <c r="B86" s="30">
        <v>53</v>
      </c>
      <c r="C86" s="177"/>
      <c r="D86" s="177"/>
      <c r="E86" s="177"/>
      <c r="F86" s="177"/>
      <c r="G86" s="177"/>
      <c r="H86" s="177"/>
      <c r="I86" s="177"/>
      <c r="J86" s="177"/>
      <c r="K86" s="178"/>
      <c r="L86" s="178"/>
      <c r="M86" s="178"/>
      <c r="N86" s="178"/>
      <c r="O86" s="178"/>
      <c r="P86" s="178"/>
      <c r="Q86" s="178"/>
      <c r="R86" s="178"/>
      <c r="S86" s="178"/>
    </row>
    <row r="87" spans="2:19" ht="21.95" customHeight="1" x14ac:dyDescent="0.4">
      <c r="B87" s="30">
        <v>54</v>
      </c>
      <c r="C87" s="177"/>
      <c r="D87" s="177"/>
      <c r="E87" s="177"/>
      <c r="F87" s="177"/>
      <c r="G87" s="177"/>
      <c r="H87" s="177"/>
      <c r="I87" s="177"/>
      <c r="J87" s="177"/>
      <c r="K87" s="178"/>
      <c r="L87" s="178"/>
      <c r="M87" s="178"/>
      <c r="N87" s="178"/>
      <c r="O87" s="178"/>
      <c r="P87" s="178"/>
      <c r="Q87" s="178"/>
      <c r="R87" s="178"/>
      <c r="S87" s="178"/>
    </row>
    <row r="88" spans="2:19" ht="21.95" customHeight="1" x14ac:dyDescent="0.4">
      <c r="B88" s="30">
        <v>55</v>
      </c>
      <c r="C88" s="177"/>
      <c r="D88" s="177"/>
      <c r="E88" s="177"/>
      <c r="F88" s="177"/>
      <c r="G88" s="177"/>
      <c r="H88" s="177"/>
      <c r="I88" s="177"/>
      <c r="J88" s="177"/>
      <c r="K88" s="178"/>
      <c r="L88" s="178"/>
      <c r="M88" s="178"/>
      <c r="N88" s="178"/>
      <c r="O88" s="178"/>
      <c r="P88" s="178"/>
      <c r="Q88" s="178"/>
      <c r="R88" s="178"/>
      <c r="S88" s="178"/>
    </row>
    <row r="89" spans="2:19" ht="21.95" customHeight="1" x14ac:dyDescent="0.4">
      <c r="B89" s="30">
        <v>56</v>
      </c>
      <c r="C89" s="177"/>
      <c r="D89" s="177"/>
      <c r="E89" s="177"/>
      <c r="F89" s="177"/>
      <c r="G89" s="177"/>
      <c r="H89" s="177"/>
      <c r="I89" s="177"/>
      <c r="J89" s="177"/>
      <c r="K89" s="178"/>
      <c r="L89" s="178"/>
      <c r="M89" s="178"/>
      <c r="N89" s="178"/>
      <c r="O89" s="178"/>
      <c r="P89" s="178"/>
      <c r="Q89" s="178"/>
      <c r="R89" s="178"/>
      <c r="S89" s="178"/>
    </row>
    <row r="90" spans="2:19" ht="21.95" customHeight="1" x14ac:dyDescent="0.4">
      <c r="B90" s="30">
        <v>57</v>
      </c>
      <c r="C90" s="177"/>
      <c r="D90" s="177"/>
      <c r="E90" s="177"/>
      <c r="F90" s="177"/>
      <c r="G90" s="177"/>
      <c r="H90" s="177"/>
      <c r="I90" s="177"/>
      <c r="J90" s="177"/>
      <c r="K90" s="178"/>
      <c r="L90" s="178"/>
      <c r="M90" s="178"/>
      <c r="N90" s="178"/>
      <c r="O90" s="178"/>
      <c r="P90" s="178"/>
      <c r="Q90" s="178"/>
      <c r="R90" s="178"/>
      <c r="S90" s="178"/>
    </row>
    <row r="91" spans="2:19" ht="21.95" customHeight="1" x14ac:dyDescent="0.4">
      <c r="B91" s="30">
        <v>58</v>
      </c>
      <c r="C91" s="177"/>
      <c r="D91" s="177"/>
      <c r="E91" s="177"/>
      <c r="F91" s="177"/>
      <c r="G91" s="177"/>
      <c r="H91" s="177"/>
      <c r="I91" s="177"/>
      <c r="J91" s="177"/>
      <c r="K91" s="178"/>
      <c r="L91" s="178"/>
      <c r="M91" s="178"/>
      <c r="N91" s="178"/>
      <c r="O91" s="178"/>
      <c r="P91" s="178"/>
      <c r="Q91" s="178"/>
      <c r="R91" s="178"/>
      <c r="S91" s="178"/>
    </row>
    <row r="92" spans="2:19" ht="21.95" customHeight="1" x14ac:dyDescent="0.4">
      <c r="B92" s="30">
        <v>59</v>
      </c>
      <c r="C92" s="177"/>
      <c r="D92" s="177"/>
      <c r="E92" s="177"/>
      <c r="F92" s="177"/>
      <c r="G92" s="177"/>
      <c r="H92" s="177"/>
      <c r="I92" s="177"/>
      <c r="J92" s="177"/>
      <c r="K92" s="178"/>
      <c r="L92" s="178"/>
      <c r="M92" s="178"/>
      <c r="N92" s="178"/>
      <c r="O92" s="178"/>
      <c r="P92" s="178"/>
      <c r="Q92" s="178"/>
      <c r="R92" s="178"/>
      <c r="S92" s="178"/>
    </row>
    <row r="93" spans="2:19" ht="21.95" customHeight="1" x14ac:dyDescent="0.4">
      <c r="B93" s="30">
        <v>60</v>
      </c>
      <c r="C93" s="177"/>
      <c r="D93" s="177"/>
      <c r="E93" s="177"/>
      <c r="F93" s="177"/>
      <c r="G93" s="177"/>
      <c r="H93" s="177"/>
      <c r="I93" s="177"/>
      <c r="J93" s="177"/>
      <c r="K93" s="178"/>
      <c r="L93" s="178"/>
      <c r="M93" s="178"/>
      <c r="N93" s="178"/>
      <c r="O93" s="178"/>
      <c r="P93" s="178"/>
      <c r="Q93" s="178"/>
      <c r="R93" s="178"/>
      <c r="S93" s="178"/>
    </row>
    <row r="94" spans="2:19" ht="21.95" customHeight="1" x14ac:dyDescent="0.4">
      <c r="B94" s="30">
        <v>61</v>
      </c>
      <c r="C94" s="177"/>
      <c r="D94" s="177"/>
      <c r="E94" s="177"/>
      <c r="F94" s="177"/>
      <c r="G94" s="177"/>
      <c r="H94" s="177"/>
      <c r="I94" s="177"/>
      <c r="J94" s="177"/>
      <c r="K94" s="178"/>
      <c r="L94" s="178"/>
      <c r="M94" s="178"/>
      <c r="N94" s="178"/>
      <c r="O94" s="178"/>
      <c r="P94" s="178"/>
      <c r="Q94" s="178"/>
      <c r="R94" s="178"/>
      <c r="S94" s="178"/>
    </row>
    <row r="95" spans="2:19" ht="21.95" customHeight="1" x14ac:dyDescent="0.4">
      <c r="B95" s="30">
        <v>62</v>
      </c>
      <c r="C95" s="177"/>
      <c r="D95" s="177"/>
      <c r="E95" s="177"/>
      <c r="F95" s="177"/>
      <c r="G95" s="177"/>
      <c r="H95" s="177"/>
      <c r="I95" s="177"/>
      <c r="J95" s="177"/>
      <c r="K95" s="178"/>
      <c r="L95" s="178"/>
      <c r="M95" s="178"/>
      <c r="N95" s="178"/>
      <c r="O95" s="178"/>
      <c r="P95" s="178"/>
      <c r="Q95" s="178"/>
      <c r="R95" s="178"/>
      <c r="S95" s="178"/>
    </row>
    <row r="96" spans="2:19" ht="21.95" customHeight="1" x14ac:dyDescent="0.4">
      <c r="B96" s="30">
        <v>63</v>
      </c>
      <c r="C96" s="177"/>
      <c r="D96" s="177"/>
      <c r="E96" s="177"/>
      <c r="F96" s="177"/>
      <c r="G96" s="177"/>
      <c r="H96" s="177"/>
      <c r="I96" s="177"/>
      <c r="J96" s="177"/>
      <c r="K96" s="178"/>
      <c r="L96" s="178"/>
      <c r="M96" s="178"/>
      <c r="N96" s="178"/>
      <c r="O96" s="178"/>
      <c r="P96" s="178"/>
      <c r="Q96" s="178"/>
      <c r="R96" s="178"/>
      <c r="S96" s="178"/>
    </row>
    <row r="97" spans="2:19" ht="21.95" customHeight="1" x14ac:dyDescent="0.4">
      <c r="B97" s="30">
        <v>64</v>
      </c>
      <c r="C97" s="177"/>
      <c r="D97" s="177"/>
      <c r="E97" s="177"/>
      <c r="F97" s="177"/>
      <c r="G97" s="177"/>
      <c r="H97" s="177"/>
      <c r="I97" s="177"/>
      <c r="J97" s="177"/>
      <c r="K97" s="178"/>
      <c r="L97" s="178"/>
      <c r="M97" s="178"/>
      <c r="N97" s="178"/>
      <c r="O97" s="178"/>
      <c r="P97" s="178"/>
      <c r="Q97" s="178"/>
      <c r="R97" s="178"/>
      <c r="S97" s="178"/>
    </row>
    <row r="98" spans="2:19" ht="21.95" customHeight="1" x14ac:dyDescent="0.4">
      <c r="B98" s="30">
        <v>65</v>
      </c>
      <c r="C98" s="177"/>
      <c r="D98" s="177"/>
      <c r="E98" s="177"/>
      <c r="F98" s="177"/>
      <c r="G98" s="177"/>
      <c r="H98" s="177"/>
      <c r="I98" s="177"/>
      <c r="J98" s="177"/>
      <c r="K98" s="178"/>
      <c r="L98" s="178"/>
      <c r="M98" s="178"/>
      <c r="N98" s="178"/>
      <c r="O98" s="178"/>
      <c r="P98" s="178"/>
      <c r="Q98" s="178"/>
      <c r="R98" s="178"/>
      <c r="S98" s="178"/>
    </row>
    <row r="99" spans="2:19" ht="21.95" customHeight="1" x14ac:dyDescent="0.4">
      <c r="B99" s="30">
        <v>66</v>
      </c>
      <c r="C99" s="177"/>
      <c r="D99" s="177"/>
      <c r="E99" s="177"/>
      <c r="F99" s="177"/>
      <c r="G99" s="177"/>
      <c r="H99" s="177"/>
      <c r="I99" s="177"/>
      <c r="J99" s="177"/>
      <c r="K99" s="178"/>
      <c r="L99" s="178"/>
      <c r="M99" s="178"/>
      <c r="N99" s="178"/>
      <c r="O99" s="178"/>
      <c r="P99" s="178"/>
      <c r="Q99" s="178"/>
      <c r="R99" s="178"/>
      <c r="S99" s="178"/>
    </row>
    <row r="100" spans="2:19" ht="21.95" customHeight="1" x14ac:dyDescent="0.4">
      <c r="B100" s="30">
        <v>67</v>
      </c>
      <c r="C100" s="177"/>
      <c r="D100" s="177"/>
      <c r="E100" s="177"/>
      <c r="F100" s="177"/>
      <c r="G100" s="177"/>
      <c r="H100" s="177"/>
      <c r="I100" s="177"/>
      <c r="J100" s="177"/>
      <c r="K100" s="178"/>
      <c r="L100" s="178"/>
      <c r="M100" s="178"/>
      <c r="N100" s="178"/>
      <c r="O100" s="178"/>
      <c r="P100" s="178"/>
      <c r="Q100" s="178"/>
      <c r="R100" s="178"/>
      <c r="S100" s="178"/>
    </row>
    <row r="101" spans="2:19" ht="21.95" customHeight="1" x14ac:dyDescent="0.4">
      <c r="B101" s="30">
        <v>68</v>
      </c>
      <c r="C101" s="177"/>
      <c r="D101" s="177"/>
      <c r="E101" s="177"/>
      <c r="F101" s="177"/>
      <c r="G101" s="177"/>
      <c r="H101" s="177"/>
      <c r="I101" s="177"/>
      <c r="J101" s="177"/>
      <c r="K101" s="178"/>
      <c r="L101" s="178"/>
      <c r="M101" s="178"/>
      <c r="N101" s="178"/>
      <c r="O101" s="178"/>
      <c r="P101" s="178"/>
      <c r="Q101" s="178"/>
      <c r="R101" s="178"/>
      <c r="S101" s="178"/>
    </row>
    <row r="102" spans="2:19" ht="21.95" customHeight="1" x14ac:dyDescent="0.4">
      <c r="B102" s="30">
        <v>69</v>
      </c>
      <c r="C102" s="177"/>
      <c r="D102" s="177"/>
      <c r="E102" s="177"/>
      <c r="F102" s="177"/>
      <c r="G102" s="177"/>
      <c r="H102" s="177"/>
      <c r="I102" s="177"/>
      <c r="J102" s="177"/>
      <c r="K102" s="178"/>
      <c r="L102" s="178"/>
      <c r="M102" s="178"/>
      <c r="N102" s="178"/>
      <c r="O102" s="178"/>
      <c r="P102" s="178"/>
      <c r="Q102" s="178"/>
      <c r="R102" s="178"/>
      <c r="S102" s="178"/>
    </row>
    <row r="103" spans="2:19" ht="21.95" customHeight="1" x14ac:dyDescent="0.4">
      <c r="B103" s="30">
        <v>70</v>
      </c>
      <c r="C103" s="177"/>
      <c r="D103" s="177"/>
      <c r="E103" s="177"/>
      <c r="F103" s="177"/>
      <c r="G103" s="177"/>
      <c r="H103" s="177"/>
      <c r="I103" s="177"/>
      <c r="J103" s="177"/>
      <c r="K103" s="178"/>
      <c r="L103" s="178"/>
      <c r="M103" s="178"/>
      <c r="N103" s="178"/>
      <c r="O103" s="178"/>
      <c r="P103" s="178"/>
      <c r="Q103" s="178"/>
      <c r="R103" s="178"/>
      <c r="S103" s="178"/>
    </row>
    <row r="104" spans="2:19" ht="21.95" customHeight="1" x14ac:dyDescent="0.4">
      <c r="B104" s="30">
        <v>71</v>
      </c>
      <c r="C104" s="177"/>
      <c r="D104" s="177"/>
      <c r="E104" s="177"/>
      <c r="F104" s="177"/>
      <c r="G104" s="177"/>
      <c r="H104" s="177"/>
      <c r="I104" s="177"/>
      <c r="J104" s="177"/>
      <c r="K104" s="178"/>
      <c r="L104" s="178"/>
      <c r="M104" s="178"/>
      <c r="N104" s="178"/>
      <c r="O104" s="178"/>
      <c r="P104" s="178"/>
      <c r="Q104" s="178"/>
      <c r="R104" s="178"/>
      <c r="S104" s="178"/>
    </row>
    <row r="105" spans="2:19" ht="21.95" customHeight="1" x14ac:dyDescent="0.4">
      <c r="B105" s="30">
        <v>72</v>
      </c>
      <c r="C105" s="177"/>
      <c r="D105" s="177"/>
      <c r="E105" s="177"/>
      <c r="F105" s="177"/>
      <c r="G105" s="177"/>
      <c r="H105" s="177"/>
      <c r="I105" s="177"/>
      <c r="J105" s="177"/>
      <c r="K105" s="178"/>
      <c r="L105" s="178"/>
      <c r="M105" s="178"/>
      <c r="N105" s="178"/>
      <c r="O105" s="178"/>
      <c r="P105" s="178"/>
      <c r="Q105" s="178"/>
      <c r="R105" s="178"/>
      <c r="S105" s="178"/>
    </row>
    <row r="106" spans="2:19" ht="21.95" customHeight="1" x14ac:dyDescent="0.4">
      <c r="B106" s="30">
        <v>73</v>
      </c>
      <c r="C106" s="177"/>
      <c r="D106" s="177"/>
      <c r="E106" s="177"/>
      <c r="F106" s="177"/>
      <c r="G106" s="177"/>
      <c r="H106" s="177"/>
      <c r="I106" s="177"/>
      <c r="J106" s="177"/>
      <c r="K106" s="178"/>
      <c r="L106" s="178"/>
      <c r="M106" s="178"/>
      <c r="N106" s="178"/>
      <c r="O106" s="178"/>
      <c r="P106" s="178"/>
      <c r="Q106" s="178"/>
      <c r="R106" s="178"/>
      <c r="S106" s="178"/>
    </row>
    <row r="107" spans="2:19" ht="21.95" customHeight="1" x14ac:dyDescent="0.4">
      <c r="B107" s="30">
        <v>74</v>
      </c>
      <c r="C107" s="177"/>
      <c r="D107" s="177"/>
      <c r="E107" s="177"/>
      <c r="F107" s="177"/>
      <c r="G107" s="177"/>
      <c r="H107" s="177"/>
      <c r="I107" s="177"/>
      <c r="J107" s="177"/>
      <c r="K107" s="178"/>
      <c r="L107" s="178"/>
      <c r="M107" s="178"/>
      <c r="N107" s="178"/>
      <c r="O107" s="178"/>
      <c r="P107" s="178"/>
      <c r="Q107" s="178"/>
      <c r="R107" s="178"/>
      <c r="S107" s="178"/>
    </row>
    <row r="108" spans="2:19" ht="21.95" customHeight="1" x14ac:dyDescent="0.4">
      <c r="B108" s="30">
        <v>75</v>
      </c>
      <c r="C108" s="177"/>
      <c r="D108" s="177"/>
      <c r="E108" s="177"/>
      <c r="F108" s="177"/>
      <c r="G108" s="177"/>
      <c r="H108" s="177"/>
      <c r="I108" s="177"/>
      <c r="J108" s="177"/>
      <c r="K108" s="178"/>
      <c r="L108" s="178"/>
      <c r="M108" s="178"/>
      <c r="N108" s="178"/>
      <c r="O108" s="178"/>
      <c r="P108" s="178"/>
      <c r="Q108" s="178"/>
      <c r="R108" s="178"/>
      <c r="S108" s="178"/>
    </row>
    <row r="109" spans="2:19" ht="21.95" customHeight="1" x14ac:dyDescent="0.4">
      <c r="B109" s="30">
        <v>76</v>
      </c>
      <c r="C109" s="177"/>
      <c r="D109" s="177"/>
      <c r="E109" s="177"/>
      <c r="F109" s="177"/>
      <c r="G109" s="177"/>
      <c r="H109" s="177"/>
      <c r="I109" s="177"/>
      <c r="J109" s="177"/>
      <c r="K109" s="178"/>
      <c r="L109" s="178"/>
      <c r="M109" s="178"/>
      <c r="N109" s="178"/>
      <c r="O109" s="178"/>
      <c r="P109" s="178"/>
      <c r="Q109" s="178"/>
      <c r="R109" s="178"/>
      <c r="S109" s="178"/>
    </row>
    <row r="110" spans="2:19" ht="21.95" customHeight="1" x14ac:dyDescent="0.4">
      <c r="B110" s="30">
        <v>77</v>
      </c>
      <c r="C110" s="177"/>
      <c r="D110" s="177"/>
      <c r="E110" s="177"/>
      <c r="F110" s="177"/>
      <c r="G110" s="177"/>
      <c r="H110" s="177"/>
      <c r="I110" s="177"/>
      <c r="J110" s="177"/>
      <c r="K110" s="178"/>
      <c r="L110" s="178"/>
      <c r="M110" s="178"/>
      <c r="N110" s="178"/>
      <c r="O110" s="178"/>
      <c r="P110" s="178"/>
      <c r="Q110" s="178"/>
      <c r="R110" s="178"/>
      <c r="S110" s="178"/>
    </row>
    <row r="111" spans="2:19" ht="21.95" customHeight="1" x14ac:dyDescent="0.4">
      <c r="B111" s="30">
        <v>78</v>
      </c>
      <c r="C111" s="177"/>
      <c r="D111" s="177"/>
      <c r="E111" s="177"/>
      <c r="F111" s="177"/>
      <c r="G111" s="177"/>
      <c r="H111" s="177"/>
      <c r="I111" s="177"/>
      <c r="J111" s="177"/>
      <c r="K111" s="178"/>
      <c r="L111" s="178"/>
      <c r="M111" s="178"/>
      <c r="N111" s="178"/>
      <c r="O111" s="178"/>
      <c r="P111" s="178"/>
      <c r="Q111" s="178"/>
      <c r="R111" s="178"/>
      <c r="S111" s="178"/>
    </row>
    <row r="112" spans="2:19" ht="21.95" customHeight="1" x14ac:dyDescent="0.4">
      <c r="B112" s="30">
        <v>79</v>
      </c>
      <c r="C112" s="177"/>
      <c r="D112" s="177"/>
      <c r="E112" s="177"/>
      <c r="F112" s="177"/>
      <c r="G112" s="177"/>
      <c r="H112" s="177"/>
      <c r="I112" s="177"/>
      <c r="J112" s="177"/>
      <c r="K112" s="178"/>
      <c r="L112" s="178"/>
      <c r="M112" s="178"/>
      <c r="N112" s="178"/>
      <c r="O112" s="178"/>
      <c r="P112" s="178"/>
      <c r="Q112" s="178"/>
      <c r="R112" s="178"/>
      <c r="S112" s="178"/>
    </row>
    <row r="113" spans="2:19" ht="21.95" customHeight="1" x14ac:dyDescent="0.4">
      <c r="B113" s="30">
        <v>80</v>
      </c>
      <c r="C113" s="177"/>
      <c r="D113" s="177"/>
      <c r="E113" s="177"/>
      <c r="F113" s="177"/>
      <c r="G113" s="177"/>
      <c r="H113" s="177"/>
      <c r="I113" s="177"/>
      <c r="J113" s="177"/>
      <c r="K113" s="178"/>
      <c r="L113" s="178"/>
      <c r="M113" s="178"/>
      <c r="N113" s="178"/>
      <c r="O113" s="178"/>
      <c r="P113" s="178"/>
      <c r="Q113" s="178"/>
      <c r="R113" s="178"/>
      <c r="S113" s="178"/>
    </row>
    <row r="114" spans="2:19" ht="21.95" customHeight="1" x14ac:dyDescent="0.4">
      <c r="B114" s="30">
        <v>81</v>
      </c>
      <c r="C114" s="177"/>
      <c r="D114" s="177"/>
      <c r="E114" s="177"/>
      <c r="F114" s="177"/>
      <c r="G114" s="177"/>
      <c r="H114" s="177"/>
      <c r="I114" s="177"/>
      <c r="J114" s="177"/>
      <c r="K114" s="178"/>
      <c r="L114" s="178"/>
      <c r="M114" s="178"/>
      <c r="N114" s="178"/>
      <c r="O114" s="178"/>
      <c r="P114" s="178"/>
      <c r="Q114" s="178"/>
      <c r="R114" s="178"/>
      <c r="S114" s="178"/>
    </row>
    <row r="115" spans="2:19" ht="21.95" customHeight="1" x14ac:dyDescent="0.4">
      <c r="B115" s="30">
        <v>82</v>
      </c>
      <c r="C115" s="177"/>
      <c r="D115" s="177"/>
      <c r="E115" s="177"/>
      <c r="F115" s="177"/>
      <c r="G115" s="177"/>
      <c r="H115" s="177"/>
      <c r="I115" s="177"/>
      <c r="J115" s="177"/>
      <c r="K115" s="178"/>
      <c r="L115" s="178"/>
      <c r="M115" s="178"/>
      <c r="N115" s="178"/>
      <c r="O115" s="178"/>
      <c r="P115" s="178"/>
      <c r="Q115" s="178"/>
      <c r="R115" s="178"/>
      <c r="S115" s="178"/>
    </row>
    <row r="116" spans="2:19" ht="21.95" customHeight="1" x14ac:dyDescent="0.4">
      <c r="B116" s="30">
        <v>83</v>
      </c>
      <c r="C116" s="177"/>
      <c r="D116" s="177"/>
      <c r="E116" s="177"/>
      <c r="F116" s="177"/>
      <c r="G116" s="177"/>
      <c r="H116" s="177"/>
      <c r="I116" s="177"/>
      <c r="J116" s="177"/>
      <c r="K116" s="178"/>
      <c r="L116" s="178"/>
      <c r="M116" s="178"/>
      <c r="N116" s="178"/>
      <c r="O116" s="178"/>
      <c r="P116" s="178"/>
      <c r="Q116" s="178"/>
      <c r="R116" s="178"/>
      <c r="S116" s="178"/>
    </row>
    <row r="117" spans="2:19" ht="21.95" customHeight="1" x14ac:dyDescent="0.4">
      <c r="B117" s="30">
        <v>84</v>
      </c>
      <c r="C117" s="177"/>
      <c r="D117" s="177"/>
      <c r="E117" s="177"/>
      <c r="F117" s="177"/>
      <c r="G117" s="177"/>
      <c r="H117" s="177"/>
      <c r="I117" s="177"/>
      <c r="J117" s="177"/>
      <c r="K117" s="178"/>
      <c r="L117" s="178"/>
      <c r="M117" s="178"/>
      <c r="N117" s="178"/>
      <c r="O117" s="178"/>
      <c r="P117" s="178"/>
      <c r="Q117" s="178"/>
      <c r="R117" s="178"/>
      <c r="S117" s="178"/>
    </row>
    <row r="118" spans="2:19" ht="21.95" customHeight="1" x14ac:dyDescent="0.4">
      <c r="B118" s="30">
        <v>85</v>
      </c>
      <c r="C118" s="177"/>
      <c r="D118" s="177"/>
      <c r="E118" s="177"/>
      <c r="F118" s="177"/>
      <c r="G118" s="177"/>
      <c r="H118" s="177"/>
      <c r="I118" s="177"/>
      <c r="J118" s="177"/>
      <c r="K118" s="178"/>
      <c r="L118" s="178"/>
      <c r="M118" s="178"/>
      <c r="N118" s="178"/>
      <c r="O118" s="178"/>
      <c r="P118" s="178"/>
      <c r="Q118" s="178"/>
      <c r="R118" s="178"/>
      <c r="S118" s="178"/>
    </row>
    <row r="119" spans="2:19" ht="21.95" customHeight="1" x14ac:dyDescent="0.4">
      <c r="B119" s="30">
        <v>86</v>
      </c>
      <c r="C119" s="177"/>
      <c r="D119" s="177"/>
      <c r="E119" s="177"/>
      <c r="F119" s="177"/>
      <c r="G119" s="177"/>
      <c r="H119" s="177"/>
      <c r="I119" s="177"/>
      <c r="J119" s="177"/>
      <c r="K119" s="178"/>
      <c r="L119" s="178"/>
      <c r="M119" s="178"/>
      <c r="N119" s="178"/>
      <c r="O119" s="178"/>
      <c r="P119" s="178"/>
      <c r="Q119" s="178"/>
      <c r="R119" s="178"/>
      <c r="S119" s="178"/>
    </row>
    <row r="120" spans="2:19" ht="21.95" customHeight="1" x14ac:dyDescent="0.4">
      <c r="B120" s="30">
        <v>87</v>
      </c>
      <c r="C120" s="177"/>
      <c r="D120" s="177"/>
      <c r="E120" s="177"/>
      <c r="F120" s="177"/>
      <c r="G120" s="177"/>
      <c r="H120" s="177"/>
      <c r="I120" s="177"/>
      <c r="J120" s="177"/>
      <c r="K120" s="178"/>
      <c r="L120" s="178"/>
      <c r="M120" s="178"/>
      <c r="N120" s="178"/>
      <c r="O120" s="178"/>
      <c r="P120" s="178"/>
      <c r="Q120" s="178"/>
      <c r="R120" s="178"/>
      <c r="S120" s="178"/>
    </row>
    <row r="121" spans="2:19" ht="21.95" customHeight="1" x14ac:dyDescent="0.4">
      <c r="B121" s="30">
        <v>88</v>
      </c>
      <c r="C121" s="177"/>
      <c r="D121" s="177"/>
      <c r="E121" s="177"/>
      <c r="F121" s="177"/>
      <c r="G121" s="177"/>
      <c r="H121" s="177"/>
      <c r="I121" s="177"/>
      <c r="J121" s="177"/>
      <c r="K121" s="178"/>
      <c r="L121" s="178"/>
      <c r="M121" s="178"/>
      <c r="N121" s="178"/>
      <c r="O121" s="178"/>
      <c r="P121" s="178"/>
      <c r="Q121" s="178"/>
      <c r="R121" s="178"/>
      <c r="S121" s="178"/>
    </row>
    <row r="122" spans="2:19" ht="21.95" customHeight="1" x14ac:dyDescent="0.4">
      <c r="B122" s="30">
        <v>89</v>
      </c>
      <c r="C122" s="177"/>
      <c r="D122" s="177"/>
      <c r="E122" s="177"/>
      <c r="F122" s="177"/>
      <c r="G122" s="177"/>
      <c r="H122" s="177"/>
      <c r="I122" s="177"/>
      <c r="J122" s="177"/>
      <c r="K122" s="178"/>
      <c r="L122" s="178"/>
      <c r="M122" s="178"/>
      <c r="N122" s="178"/>
      <c r="O122" s="178"/>
      <c r="P122" s="178"/>
      <c r="Q122" s="178"/>
      <c r="R122" s="178"/>
      <c r="S122" s="178"/>
    </row>
    <row r="123" spans="2:19" ht="21.95" customHeight="1" x14ac:dyDescent="0.4">
      <c r="B123" s="30">
        <v>90</v>
      </c>
      <c r="C123" s="177"/>
      <c r="D123" s="177"/>
      <c r="E123" s="177"/>
      <c r="F123" s="177"/>
      <c r="G123" s="177"/>
      <c r="H123" s="177"/>
      <c r="I123" s="177"/>
      <c r="J123" s="177"/>
      <c r="K123" s="178"/>
      <c r="L123" s="178"/>
      <c r="M123" s="178"/>
      <c r="N123" s="178"/>
      <c r="O123" s="178"/>
      <c r="P123" s="178"/>
      <c r="Q123" s="178"/>
      <c r="R123" s="178"/>
      <c r="S123" s="178"/>
    </row>
    <row r="124" spans="2:19" ht="21.95" customHeight="1" x14ac:dyDescent="0.4">
      <c r="B124" s="30">
        <v>91</v>
      </c>
      <c r="C124" s="177"/>
      <c r="D124" s="177"/>
      <c r="E124" s="177"/>
      <c r="F124" s="177"/>
      <c r="G124" s="177"/>
      <c r="H124" s="177"/>
      <c r="I124" s="177"/>
      <c r="J124" s="177"/>
      <c r="K124" s="178"/>
      <c r="L124" s="178"/>
      <c r="M124" s="178"/>
      <c r="N124" s="178"/>
      <c r="O124" s="178"/>
      <c r="P124" s="178"/>
      <c r="Q124" s="178"/>
      <c r="R124" s="178"/>
      <c r="S124" s="178"/>
    </row>
    <row r="125" spans="2:19" ht="21.95" customHeight="1" x14ac:dyDescent="0.4">
      <c r="B125" s="30">
        <v>92</v>
      </c>
      <c r="C125" s="177"/>
      <c r="D125" s="177"/>
      <c r="E125" s="177"/>
      <c r="F125" s="177"/>
      <c r="G125" s="177"/>
      <c r="H125" s="177"/>
      <c r="I125" s="177"/>
      <c r="J125" s="177"/>
      <c r="K125" s="178"/>
      <c r="L125" s="178"/>
      <c r="M125" s="178"/>
      <c r="N125" s="178"/>
      <c r="O125" s="178"/>
      <c r="P125" s="178"/>
      <c r="Q125" s="178"/>
      <c r="R125" s="178"/>
      <c r="S125" s="178"/>
    </row>
    <row r="126" spans="2:19" ht="21.95" customHeight="1" x14ac:dyDescent="0.4">
      <c r="B126" s="30">
        <v>93</v>
      </c>
      <c r="C126" s="177"/>
      <c r="D126" s="177"/>
      <c r="E126" s="177"/>
      <c r="F126" s="177"/>
      <c r="G126" s="177"/>
      <c r="H126" s="177"/>
      <c r="I126" s="177"/>
      <c r="J126" s="177"/>
      <c r="K126" s="178"/>
      <c r="L126" s="178"/>
      <c r="M126" s="178"/>
      <c r="N126" s="178"/>
      <c r="O126" s="178"/>
      <c r="P126" s="178"/>
      <c r="Q126" s="178"/>
      <c r="R126" s="178"/>
      <c r="S126" s="178"/>
    </row>
    <row r="127" spans="2:19" ht="21.95" customHeight="1" x14ac:dyDescent="0.4">
      <c r="B127" s="30">
        <v>94</v>
      </c>
      <c r="C127" s="177"/>
      <c r="D127" s="177"/>
      <c r="E127" s="177"/>
      <c r="F127" s="177"/>
      <c r="G127" s="177"/>
      <c r="H127" s="177"/>
      <c r="I127" s="177"/>
      <c r="J127" s="177"/>
      <c r="K127" s="178"/>
      <c r="L127" s="178"/>
      <c r="M127" s="178"/>
      <c r="N127" s="178"/>
      <c r="O127" s="178"/>
      <c r="P127" s="178"/>
      <c r="Q127" s="178"/>
      <c r="R127" s="178"/>
      <c r="S127" s="178"/>
    </row>
    <row r="128" spans="2:19" ht="21.95" customHeight="1" x14ac:dyDescent="0.4">
      <c r="B128" s="30">
        <v>95</v>
      </c>
      <c r="C128" s="177"/>
      <c r="D128" s="177"/>
      <c r="E128" s="177"/>
      <c r="F128" s="177"/>
      <c r="G128" s="177"/>
      <c r="H128" s="177"/>
      <c r="I128" s="177"/>
      <c r="J128" s="177"/>
      <c r="K128" s="178"/>
      <c r="L128" s="178"/>
      <c r="M128" s="178"/>
      <c r="N128" s="178"/>
      <c r="O128" s="178"/>
      <c r="P128" s="178"/>
      <c r="Q128" s="178"/>
      <c r="R128" s="178"/>
      <c r="S128" s="178"/>
    </row>
    <row r="129" spans="2:19" ht="21.95" customHeight="1" x14ac:dyDescent="0.4">
      <c r="B129" s="30">
        <v>96</v>
      </c>
      <c r="C129" s="177"/>
      <c r="D129" s="177"/>
      <c r="E129" s="177"/>
      <c r="F129" s="177"/>
      <c r="G129" s="177"/>
      <c r="H129" s="177"/>
      <c r="I129" s="177"/>
      <c r="J129" s="177"/>
      <c r="K129" s="178"/>
      <c r="L129" s="178"/>
      <c r="M129" s="178"/>
      <c r="N129" s="178"/>
      <c r="O129" s="178"/>
      <c r="P129" s="178"/>
      <c r="Q129" s="178"/>
      <c r="R129" s="178"/>
      <c r="S129" s="178"/>
    </row>
    <row r="130" spans="2:19" ht="21.95" customHeight="1" x14ac:dyDescent="0.4">
      <c r="B130" s="30">
        <v>97</v>
      </c>
      <c r="C130" s="177"/>
      <c r="D130" s="177"/>
      <c r="E130" s="177"/>
      <c r="F130" s="177"/>
      <c r="G130" s="177"/>
      <c r="H130" s="177"/>
      <c r="I130" s="177"/>
      <c r="J130" s="177"/>
      <c r="K130" s="178"/>
      <c r="L130" s="178"/>
      <c r="M130" s="178"/>
      <c r="N130" s="178"/>
      <c r="O130" s="178"/>
      <c r="P130" s="178"/>
      <c r="Q130" s="178"/>
      <c r="R130" s="178"/>
      <c r="S130" s="178"/>
    </row>
    <row r="131" spans="2:19" ht="21.95" customHeight="1" x14ac:dyDescent="0.4">
      <c r="B131" s="30">
        <v>98</v>
      </c>
      <c r="C131" s="177"/>
      <c r="D131" s="177"/>
      <c r="E131" s="177"/>
      <c r="F131" s="177"/>
      <c r="G131" s="177"/>
      <c r="H131" s="177"/>
      <c r="I131" s="177"/>
      <c r="J131" s="177"/>
      <c r="K131" s="178"/>
      <c r="L131" s="178"/>
      <c r="M131" s="178"/>
      <c r="N131" s="178"/>
      <c r="O131" s="178"/>
      <c r="P131" s="178"/>
      <c r="Q131" s="178"/>
      <c r="R131" s="178"/>
      <c r="S131" s="178"/>
    </row>
    <row r="132" spans="2:19" ht="21.95" customHeight="1" x14ac:dyDescent="0.4">
      <c r="B132" s="30">
        <v>99</v>
      </c>
      <c r="C132" s="177"/>
      <c r="D132" s="177"/>
      <c r="E132" s="177"/>
      <c r="F132" s="177"/>
      <c r="G132" s="177"/>
      <c r="H132" s="177"/>
      <c r="I132" s="177"/>
      <c r="J132" s="177"/>
      <c r="K132" s="178"/>
      <c r="L132" s="178"/>
      <c r="M132" s="178"/>
      <c r="N132" s="178"/>
      <c r="O132" s="178"/>
      <c r="P132" s="178"/>
      <c r="Q132" s="178"/>
      <c r="R132" s="178"/>
      <c r="S132" s="178"/>
    </row>
    <row r="133" spans="2:19" ht="21.95" customHeight="1" x14ac:dyDescent="0.4">
      <c r="B133" s="30">
        <v>100</v>
      </c>
      <c r="C133" s="177"/>
      <c r="D133" s="177"/>
      <c r="E133" s="177"/>
      <c r="F133" s="177"/>
      <c r="G133" s="177"/>
      <c r="H133" s="177"/>
      <c r="I133" s="177"/>
      <c r="J133" s="177"/>
      <c r="K133" s="178"/>
      <c r="L133" s="178"/>
      <c r="M133" s="178"/>
      <c r="N133" s="178"/>
      <c r="O133" s="178"/>
      <c r="P133" s="178"/>
      <c r="Q133" s="178"/>
      <c r="R133" s="178"/>
      <c r="S133" s="178"/>
    </row>
    <row r="134" spans="2:19" ht="21.95" customHeight="1" x14ac:dyDescent="0.4">
      <c r="B134" s="30">
        <v>101</v>
      </c>
      <c r="C134" s="177"/>
      <c r="D134" s="177"/>
      <c r="E134" s="177"/>
      <c r="F134" s="177"/>
      <c r="G134" s="177"/>
      <c r="H134" s="177"/>
      <c r="I134" s="177"/>
      <c r="J134" s="177"/>
      <c r="K134" s="178"/>
      <c r="L134" s="178"/>
      <c r="M134" s="178"/>
      <c r="N134" s="178"/>
      <c r="O134" s="178"/>
      <c r="P134" s="178"/>
      <c r="Q134" s="178"/>
      <c r="R134" s="178"/>
      <c r="S134" s="178"/>
    </row>
    <row r="135" spans="2:19" ht="21.95" customHeight="1" x14ac:dyDescent="0.4">
      <c r="B135" s="30">
        <v>102</v>
      </c>
      <c r="C135" s="177"/>
      <c r="D135" s="177"/>
      <c r="E135" s="177"/>
      <c r="F135" s="177"/>
      <c r="G135" s="177"/>
      <c r="H135" s="177"/>
      <c r="I135" s="177"/>
      <c r="J135" s="177"/>
      <c r="K135" s="178"/>
      <c r="L135" s="178"/>
      <c r="M135" s="178"/>
      <c r="N135" s="178"/>
      <c r="O135" s="178"/>
      <c r="P135" s="178"/>
      <c r="Q135" s="178"/>
      <c r="R135" s="178"/>
      <c r="S135" s="178"/>
    </row>
    <row r="136" spans="2:19" ht="21.95" customHeight="1" x14ac:dyDescent="0.4">
      <c r="B136" s="30">
        <v>103</v>
      </c>
      <c r="C136" s="177"/>
      <c r="D136" s="177"/>
      <c r="E136" s="177"/>
      <c r="F136" s="177"/>
      <c r="G136" s="177"/>
      <c r="H136" s="177"/>
      <c r="I136" s="177"/>
      <c r="J136" s="177"/>
      <c r="K136" s="178"/>
      <c r="L136" s="178"/>
      <c r="M136" s="178"/>
      <c r="N136" s="178"/>
      <c r="O136" s="178"/>
      <c r="P136" s="178"/>
      <c r="Q136" s="178"/>
      <c r="R136" s="178"/>
      <c r="S136" s="178"/>
    </row>
    <row r="137" spans="2:19" ht="21.95" customHeight="1" x14ac:dyDescent="0.4">
      <c r="B137" s="30">
        <v>104</v>
      </c>
      <c r="C137" s="177"/>
      <c r="D137" s="177"/>
      <c r="E137" s="177"/>
      <c r="F137" s="177"/>
      <c r="G137" s="177"/>
      <c r="H137" s="177"/>
      <c r="I137" s="177"/>
      <c r="J137" s="177"/>
      <c r="K137" s="178"/>
      <c r="L137" s="178"/>
      <c r="M137" s="178"/>
      <c r="N137" s="178"/>
      <c r="O137" s="178"/>
      <c r="P137" s="178"/>
      <c r="Q137" s="178"/>
      <c r="R137" s="178"/>
      <c r="S137" s="178"/>
    </row>
    <row r="138" spans="2:19" ht="21.95" customHeight="1" x14ac:dyDescent="0.4">
      <c r="B138" s="30">
        <v>105</v>
      </c>
      <c r="C138" s="177"/>
      <c r="D138" s="177"/>
      <c r="E138" s="177"/>
      <c r="F138" s="177"/>
      <c r="G138" s="177"/>
      <c r="H138" s="177"/>
      <c r="I138" s="177"/>
      <c r="J138" s="177"/>
      <c r="K138" s="178"/>
      <c r="L138" s="178"/>
      <c r="M138" s="178"/>
      <c r="N138" s="178"/>
      <c r="O138" s="178"/>
      <c r="P138" s="178"/>
      <c r="Q138" s="178"/>
      <c r="R138" s="178"/>
      <c r="S138" s="178"/>
    </row>
    <row r="139" spans="2:19" ht="21.95" customHeight="1" x14ac:dyDescent="0.4">
      <c r="B139" s="30">
        <v>106</v>
      </c>
      <c r="C139" s="177"/>
      <c r="D139" s="177"/>
      <c r="E139" s="177"/>
      <c r="F139" s="177"/>
      <c r="G139" s="177"/>
      <c r="H139" s="177"/>
      <c r="I139" s="177"/>
      <c r="J139" s="177"/>
      <c r="K139" s="178"/>
      <c r="L139" s="178"/>
      <c r="M139" s="178"/>
      <c r="N139" s="178"/>
      <c r="O139" s="178"/>
      <c r="P139" s="178"/>
      <c r="Q139" s="178"/>
      <c r="R139" s="178"/>
      <c r="S139" s="178"/>
    </row>
    <row r="140" spans="2:19" ht="21.95" customHeight="1" x14ac:dyDescent="0.4">
      <c r="B140" s="30">
        <v>107</v>
      </c>
      <c r="C140" s="177"/>
      <c r="D140" s="177"/>
      <c r="E140" s="177"/>
      <c r="F140" s="177"/>
      <c r="G140" s="177"/>
      <c r="H140" s="177"/>
      <c r="I140" s="177"/>
      <c r="J140" s="177"/>
      <c r="K140" s="178"/>
      <c r="L140" s="178"/>
      <c r="M140" s="178"/>
      <c r="N140" s="178"/>
      <c r="O140" s="178"/>
      <c r="P140" s="178"/>
      <c r="Q140" s="178"/>
      <c r="R140" s="178"/>
      <c r="S140" s="178"/>
    </row>
    <row r="141" spans="2:19" ht="21.95" customHeight="1" x14ac:dyDescent="0.4">
      <c r="B141" s="30">
        <v>108</v>
      </c>
      <c r="C141" s="177"/>
      <c r="D141" s="177"/>
      <c r="E141" s="177"/>
      <c r="F141" s="177"/>
      <c r="G141" s="177"/>
      <c r="H141" s="177"/>
      <c r="I141" s="177"/>
      <c r="J141" s="177"/>
      <c r="K141" s="178"/>
      <c r="L141" s="178"/>
      <c r="M141" s="178"/>
      <c r="N141" s="178"/>
      <c r="O141" s="178"/>
      <c r="P141" s="178"/>
      <c r="Q141" s="178"/>
      <c r="R141" s="178"/>
      <c r="S141" s="178"/>
    </row>
    <row r="142" spans="2:19" ht="21.95" customHeight="1" x14ac:dyDescent="0.4">
      <c r="B142" s="30">
        <v>109</v>
      </c>
      <c r="C142" s="177"/>
      <c r="D142" s="177"/>
      <c r="E142" s="177"/>
      <c r="F142" s="177"/>
      <c r="G142" s="177"/>
      <c r="H142" s="177"/>
      <c r="I142" s="177"/>
      <c r="J142" s="177"/>
      <c r="K142" s="178"/>
      <c r="L142" s="178"/>
      <c r="M142" s="178"/>
      <c r="N142" s="178"/>
      <c r="O142" s="178"/>
      <c r="P142" s="178"/>
      <c r="Q142" s="178"/>
      <c r="R142" s="178"/>
      <c r="S142" s="178"/>
    </row>
    <row r="143" spans="2:19" ht="21.95" customHeight="1" x14ac:dyDescent="0.4">
      <c r="B143" s="30">
        <v>110</v>
      </c>
      <c r="C143" s="177"/>
      <c r="D143" s="177"/>
      <c r="E143" s="177"/>
      <c r="F143" s="177"/>
      <c r="G143" s="177"/>
      <c r="H143" s="177"/>
      <c r="I143" s="177"/>
      <c r="J143" s="177"/>
      <c r="K143" s="178"/>
      <c r="L143" s="178"/>
      <c r="M143" s="178"/>
      <c r="N143" s="178"/>
      <c r="O143" s="178"/>
      <c r="P143" s="178"/>
      <c r="Q143" s="178"/>
      <c r="R143" s="178"/>
      <c r="S143" s="178"/>
    </row>
    <row r="144" spans="2:19" ht="21.95" customHeight="1" x14ac:dyDescent="0.4">
      <c r="B144" s="30">
        <v>111</v>
      </c>
      <c r="C144" s="177"/>
      <c r="D144" s="177"/>
      <c r="E144" s="177"/>
      <c r="F144" s="177"/>
      <c r="G144" s="177"/>
      <c r="H144" s="177"/>
      <c r="I144" s="177"/>
      <c r="J144" s="177"/>
      <c r="K144" s="178"/>
      <c r="L144" s="178"/>
      <c r="M144" s="178"/>
      <c r="N144" s="178"/>
      <c r="O144" s="178"/>
      <c r="P144" s="178"/>
      <c r="Q144" s="178"/>
      <c r="R144" s="178"/>
      <c r="S144" s="178"/>
    </row>
    <row r="145" spans="2:19" ht="21.95" customHeight="1" x14ac:dyDescent="0.4">
      <c r="B145" s="30">
        <v>112</v>
      </c>
      <c r="C145" s="177"/>
      <c r="D145" s="177"/>
      <c r="E145" s="177"/>
      <c r="F145" s="177"/>
      <c r="G145" s="177"/>
      <c r="H145" s="177"/>
      <c r="I145" s="177"/>
      <c r="J145" s="177"/>
      <c r="K145" s="178"/>
      <c r="L145" s="178"/>
      <c r="M145" s="178"/>
      <c r="N145" s="178"/>
      <c r="O145" s="178"/>
      <c r="P145" s="178"/>
      <c r="Q145" s="178"/>
      <c r="R145" s="178"/>
      <c r="S145" s="178"/>
    </row>
    <row r="146" spans="2:19" ht="21.95" customHeight="1" x14ac:dyDescent="0.4">
      <c r="B146" s="30">
        <v>113</v>
      </c>
      <c r="C146" s="177"/>
      <c r="D146" s="177"/>
      <c r="E146" s="177"/>
      <c r="F146" s="177"/>
      <c r="G146" s="177"/>
      <c r="H146" s="177"/>
      <c r="I146" s="177"/>
      <c r="J146" s="177"/>
      <c r="K146" s="178"/>
      <c r="L146" s="178"/>
      <c r="M146" s="178"/>
      <c r="N146" s="178"/>
      <c r="O146" s="178"/>
      <c r="P146" s="178"/>
      <c r="Q146" s="178"/>
      <c r="R146" s="178"/>
      <c r="S146" s="178"/>
    </row>
    <row r="147" spans="2:19" ht="21.95" customHeight="1" x14ac:dyDescent="0.4">
      <c r="B147" s="30">
        <v>114</v>
      </c>
      <c r="C147" s="177"/>
      <c r="D147" s="177"/>
      <c r="E147" s="177"/>
      <c r="F147" s="177"/>
      <c r="G147" s="177"/>
      <c r="H147" s="177"/>
      <c r="I147" s="177"/>
      <c r="J147" s="177"/>
      <c r="K147" s="178"/>
      <c r="L147" s="178"/>
      <c r="M147" s="178"/>
      <c r="N147" s="178"/>
      <c r="O147" s="178"/>
      <c r="P147" s="178"/>
      <c r="Q147" s="178"/>
      <c r="R147" s="178"/>
      <c r="S147" s="178"/>
    </row>
    <row r="148" spans="2:19" ht="21.95" customHeight="1" x14ac:dyDescent="0.4">
      <c r="B148" s="30">
        <v>115</v>
      </c>
      <c r="C148" s="177"/>
      <c r="D148" s="177"/>
      <c r="E148" s="177"/>
      <c r="F148" s="177"/>
      <c r="G148" s="177"/>
      <c r="H148" s="177"/>
      <c r="I148" s="177"/>
      <c r="J148" s="177"/>
      <c r="K148" s="178"/>
      <c r="L148" s="178"/>
      <c r="M148" s="178"/>
      <c r="N148" s="178"/>
      <c r="O148" s="178"/>
      <c r="P148" s="178"/>
      <c r="Q148" s="178"/>
      <c r="R148" s="178"/>
      <c r="S148" s="178"/>
    </row>
    <row r="149" spans="2:19" ht="21.95" customHeight="1" x14ac:dyDescent="0.4">
      <c r="B149" s="30">
        <v>116</v>
      </c>
      <c r="C149" s="177"/>
      <c r="D149" s="177"/>
      <c r="E149" s="177"/>
      <c r="F149" s="177"/>
      <c r="G149" s="177"/>
      <c r="H149" s="177"/>
      <c r="I149" s="177"/>
      <c r="J149" s="177"/>
      <c r="K149" s="178"/>
      <c r="L149" s="178"/>
      <c r="M149" s="178"/>
      <c r="N149" s="178"/>
      <c r="O149" s="178"/>
      <c r="P149" s="178"/>
      <c r="Q149" s="178"/>
      <c r="R149" s="178"/>
      <c r="S149" s="178"/>
    </row>
    <row r="150" spans="2:19" ht="21.95" customHeight="1" x14ac:dyDescent="0.4">
      <c r="B150" s="30">
        <v>117</v>
      </c>
      <c r="C150" s="177"/>
      <c r="D150" s="177"/>
      <c r="E150" s="177"/>
      <c r="F150" s="177"/>
      <c r="G150" s="177"/>
      <c r="H150" s="177"/>
      <c r="I150" s="177"/>
      <c r="J150" s="177"/>
      <c r="K150" s="178"/>
      <c r="L150" s="178"/>
      <c r="M150" s="178"/>
      <c r="N150" s="178"/>
      <c r="O150" s="178"/>
      <c r="P150" s="178"/>
      <c r="Q150" s="178"/>
      <c r="R150" s="178"/>
      <c r="S150" s="178"/>
    </row>
    <row r="151" spans="2:19" ht="21.95" customHeight="1" x14ac:dyDescent="0.4">
      <c r="B151" s="30">
        <v>118</v>
      </c>
      <c r="C151" s="177"/>
      <c r="D151" s="177"/>
      <c r="E151" s="177"/>
      <c r="F151" s="177"/>
      <c r="G151" s="177"/>
      <c r="H151" s="177"/>
      <c r="I151" s="177"/>
      <c r="J151" s="177"/>
      <c r="K151" s="178"/>
      <c r="L151" s="178"/>
      <c r="M151" s="178"/>
      <c r="N151" s="178"/>
      <c r="O151" s="178"/>
      <c r="P151" s="178"/>
      <c r="Q151" s="178"/>
      <c r="R151" s="178"/>
      <c r="S151" s="178"/>
    </row>
    <row r="152" spans="2:19" ht="21.95" customHeight="1" x14ac:dyDescent="0.4">
      <c r="B152" s="30">
        <v>119</v>
      </c>
      <c r="C152" s="177"/>
      <c r="D152" s="177"/>
      <c r="E152" s="177"/>
      <c r="F152" s="177"/>
      <c r="G152" s="177"/>
      <c r="H152" s="177"/>
      <c r="I152" s="177"/>
      <c r="J152" s="177"/>
      <c r="K152" s="178"/>
      <c r="L152" s="178"/>
      <c r="M152" s="178"/>
      <c r="N152" s="178"/>
      <c r="O152" s="178"/>
      <c r="P152" s="178"/>
      <c r="Q152" s="178"/>
      <c r="R152" s="178"/>
      <c r="S152" s="178"/>
    </row>
    <row r="153" spans="2:19" ht="21.95" customHeight="1" x14ac:dyDescent="0.4">
      <c r="B153" s="30">
        <v>120</v>
      </c>
      <c r="C153" s="177"/>
      <c r="D153" s="177"/>
      <c r="E153" s="177"/>
      <c r="F153" s="177"/>
      <c r="G153" s="177"/>
      <c r="H153" s="177"/>
      <c r="I153" s="177"/>
      <c r="J153" s="177"/>
      <c r="K153" s="178"/>
      <c r="L153" s="178"/>
      <c r="M153" s="178"/>
      <c r="N153" s="178"/>
      <c r="O153" s="178"/>
      <c r="P153" s="178"/>
      <c r="Q153" s="178"/>
      <c r="R153" s="178"/>
      <c r="S153" s="178"/>
    </row>
    <row r="154" spans="2:19" ht="21.95" customHeight="1" x14ac:dyDescent="0.4">
      <c r="B154" s="30">
        <v>121</v>
      </c>
      <c r="C154" s="177"/>
      <c r="D154" s="177"/>
      <c r="E154" s="177"/>
      <c r="F154" s="177"/>
      <c r="G154" s="177"/>
      <c r="H154" s="177"/>
      <c r="I154" s="177"/>
      <c r="J154" s="177"/>
      <c r="K154" s="178"/>
      <c r="L154" s="178"/>
      <c r="M154" s="178"/>
      <c r="N154" s="178"/>
      <c r="O154" s="178"/>
      <c r="P154" s="178"/>
      <c r="Q154" s="178"/>
      <c r="R154" s="178"/>
      <c r="S154" s="178"/>
    </row>
    <row r="155" spans="2:19" ht="21.95" customHeight="1" x14ac:dyDescent="0.4">
      <c r="B155" s="30">
        <v>122</v>
      </c>
      <c r="C155" s="177"/>
      <c r="D155" s="177"/>
      <c r="E155" s="177"/>
      <c r="F155" s="177"/>
      <c r="G155" s="177"/>
      <c r="H155" s="177"/>
      <c r="I155" s="177"/>
      <c r="J155" s="177"/>
      <c r="K155" s="178"/>
      <c r="L155" s="178"/>
      <c r="M155" s="178"/>
      <c r="N155" s="178"/>
      <c r="O155" s="178"/>
      <c r="P155" s="178"/>
      <c r="Q155" s="178"/>
      <c r="R155" s="178"/>
      <c r="S155" s="178"/>
    </row>
    <row r="156" spans="2:19" ht="21.95" customHeight="1" x14ac:dyDescent="0.4">
      <c r="B156" s="30">
        <v>123</v>
      </c>
      <c r="C156" s="177"/>
      <c r="D156" s="177"/>
      <c r="E156" s="177"/>
      <c r="F156" s="177"/>
      <c r="G156" s="177"/>
      <c r="H156" s="177"/>
      <c r="I156" s="177"/>
      <c r="J156" s="177"/>
      <c r="K156" s="178"/>
      <c r="L156" s="178"/>
      <c r="M156" s="178"/>
      <c r="N156" s="178"/>
      <c r="O156" s="178"/>
      <c r="P156" s="178"/>
      <c r="Q156" s="178"/>
      <c r="R156" s="178"/>
      <c r="S156" s="178"/>
    </row>
    <row r="157" spans="2:19" ht="21.95" customHeight="1" x14ac:dyDescent="0.4">
      <c r="B157" s="30">
        <v>124</v>
      </c>
      <c r="C157" s="177"/>
      <c r="D157" s="177"/>
      <c r="E157" s="177"/>
      <c r="F157" s="177"/>
      <c r="G157" s="177"/>
      <c r="H157" s="177"/>
      <c r="I157" s="177"/>
      <c r="J157" s="177"/>
      <c r="K157" s="178"/>
      <c r="L157" s="178"/>
      <c r="M157" s="178"/>
      <c r="N157" s="178"/>
      <c r="O157" s="178"/>
      <c r="P157" s="178"/>
      <c r="Q157" s="178"/>
      <c r="R157" s="178"/>
      <c r="S157" s="178"/>
    </row>
    <row r="158" spans="2:19" ht="21.95" customHeight="1" x14ac:dyDescent="0.4">
      <c r="B158" s="30">
        <v>125</v>
      </c>
      <c r="C158" s="177"/>
      <c r="D158" s="177"/>
      <c r="E158" s="177"/>
      <c r="F158" s="177"/>
      <c r="G158" s="177"/>
      <c r="H158" s="177"/>
      <c r="I158" s="177"/>
      <c r="J158" s="177"/>
      <c r="K158" s="178"/>
      <c r="L158" s="178"/>
      <c r="M158" s="178"/>
      <c r="N158" s="178"/>
      <c r="O158" s="178"/>
      <c r="P158" s="178"/>
      <c r="Q158" s="178"/>
      <c r="R158" s="178"/>
      <c r="S158" s="178"/>
    </row>
    <row r="159" spans="2:19" ht="21.95" customHeight="1" x14ac:dyDescent="0.4">
      <c r="B159" s="30">
        <v>126</v>
      </c>
      <c r="C159" s="177"/>
      <c r="D159" s="177"/>
      <c r="E159" s="177"/>
      <c r="F159" s="177"/>
      <c r="G159" s="177"/>
      <c r="H159" s="177"/>
      <c r="I159" s="177"/>
      <c r="J159" s="177"/>
      <c r="K159" s="178"/>
      <c r="L159" s="178"/>
      <c r="M159" s="178"/>
      <c r="N159" s="178"/>
      <c r="O159" s="178"/>
      <c r="P159" s="178"/>
      <c r="Q159" s="178"/>
      <c r="R159" s="178"/>
      <c r="S159" s="178"/>
    </row>
    <row r="160" spans="2:19" ht="21.95" customHeight="1" x14ac:dyDescent="0.4">
      <c r="B160" s="30">
        <v>127</v>
      </c>
      <c r="C160" s="177"/>
      <c r="D160" s="177"/>
      <c r="E160" s="177"/>
      <c r="F160" s="177"/>
      <c r="G160" s="177"/>
      <c r="H160" s="177"/>
      <c r="I160" s="177"/>
      <c r="J160" s="177"/>
      <c r="K160" s="178"/>
      <c r="L160" s="178"/>
      <c r="M160" s="178"/>
      <c r="N160" s="178"/>
      <c r="O160" s="178"/>
      <c r="P160" s="178"/>
      <c r="Q160" s="178"/>
      <c r="R160" s="178"/>
      <c r="S160" s="178"/>
    </row>
    <row r="161" spans="2:19" ht="21.95" customHeight="1" x14ac:dyDescent="0.4">
      <c r="B161" s="30">
        <v>128</v>
      </c>
      <c r="C161" s="177"/>
      <c r="D161" s="177"/>
      <c r="E161" s="177"/>
      <c r="F161" s="177"/>
      <c r="G161" s="177"/>
      <c r="H161" s="177"/>
      <c r="I161" s="177"/>
      <c r="J161" s="177"/>
      <c r="K161" s="178"/>
      <c r="L161" s="178"/>
      <c r="M161" s="178"/>
      <c r="N161" s="178"/>
      <c r="O161" s="178"/>
      <c r="P161" s="178"/>
      <c r="Q161" s="178"/>
      <c r="R161" s="178"/>
      <c r="S161" s="178"/>
    </row>
    <row r="162" spans="2:19" ht="21.95" customHeight="1" x14ac:dyDescent="0.4">
      <c r="B162" s="30">
        <v>129</v>
      </c>
      <c r="C162" s="177"/>
      <c r="D162" s="177"/>
      <c r="E162" s="177"/>
      <c r="F162" s="177"/>
      <c r="G162" s="177"/>
      <c r="H162" s="177"/>
      <c r="I162" s="177"/>
      <c r="J162" s="177"/>
      <c r="K162" s="178"/>
      <c r="L162" s="178"/>
      <c r="M162" s="178"/>
      <c r="N162" s="178"/>
      <c r="O162" s="178"/>
      <c r="P162" s="178"/>
      <c r="Q162" s="178"/>
      <c r="R162" s="178"/>
      <c r="S162" s="178"/>
    </row>
    <row r="163" spans="2:19" ht="21.95" customHeight="1" x14ac:dyDescent="0.4">
      <c r="B163" s="30">
        <v>130</v>
      </c>
      <c r="C163" s="177"/>
      <c r="D163" s="177"/>
      <c r="E163" s="177"/>
      <c r="F163" s="177"/>
      <c r="G163" s="177"/>
      <c r="H163" s="177"/>
      <c r="I163" s="177"/>
      <c r="J163" s="177"/>
      <c r="K163" s="178"/>
      <c r="L163" s="178"/>
      <c r="M163" s="178"/>
      <c r="N163" s="178"/>
      <c r="O163" s="178"/>
      <c r="P163" s="178"/>
      <c r="Q163" s="178"/>
      <c r="R163" s="178"/>
      <c r="S163" s="178"/>
    </row>
    <row r="164" spans="2:19" ht="21.95" customHeight="1" x14ac:dyDescent="0.4">
      <c r="B164" s="30">
        <v>131</v>
      </c>
      <c r="C164" s="177"/>
      <c r="D164" s="177"/>
      <c r="E164" s="177"/>
      <c r="F164" s="177"/>
      <c r="G164" s="177"/>
      <c r="H164" s="177"/>
      <c r="I164" s="177"/>
      <c r="J164" s="177"/>
      <c r="K164" s="178"/>
      <c r="L164" s="178"/>
      <c r="M164" s="178"/>
      <c r="N164" s="178"/>
      <c r="O164" s="178"/>
      <c r="P164" s="178"/>
      <c r="Q164" s="178"/>
      <c r="R164" s="178"/>
      <c r="S164" s="178"/>
    </row>
    <row r="165" spans="2:19" ht="21.95" customHeight="1" x14ac:dyDescent="0.4">
      <c r="B165" s="30">
        <v>132</v>
      </c>
      <c r="C165" s="177"/>
      <c r="D165" s="177"/>
      <c r="E165" s="177"/>
      <c r="F165" s="177"/>
      <c r="G165" s="177"/>
      <c r="H165" s="177"/>
      <c r="I165" s="177"/>
      <c r="J165" s="177"/>
      <c r="K165" s="178"/>
      <c r="L165" s="178"/>
      <c r="M165" s="178"/>
      <c r="N165" s="178"/>
      <c r="O165" s="178"/>
      <c r="P165" s="178"/>
      <c r="Q165" s="178"/>
      <c r="R165" s="178"/>
      <c r="S165" s="178"/>
    </row>
    <row r="166" spans="2:19" ht="21.95" customHeight="1" x14ac:dyDescent="0.4">
      <c r="B166" s="30">
        <v>133</v>
      </c>
      <c r="C166" s="177"/>
      <c r="D166" s="177"/>
      <c r="E166" s="177"/>
      <c r="F166" s="177"/>
      <c r="G166" s="177"/>
      <c r="H166" s="177"/>
      <c r="I166" s="177"/>
      <c r="J166" s="177"/>
      <c r="K166" s="178"/>
      <c r="L166" s="178"/>
      <c r="M166" s="178"/>
      <c r="N166" s="178"/>
      <c r="O166" s="178"/>
      <c r="P166" s="178"/>
      <c r="Q166" s="178"/>
      <c r="R166" s="178"/>
      <c r="S166" s="178"/>
    </row>
    <row r="167" spans="2:19" ht="21.95" customHeight="1" x14ac:dyDescent="0.4">
      <c r="B167" s="30">
        <v>134</v>
      </c>
      <c r="C167" s="177"/>
      <c r="D167" s="177"/>
      <c r="E167" s="177"/>
      <c r="F167" s="177"/>
      <c r="G167" s="177"/>
      <c r="H167" s="177"/>
      <c r="I167" s="177"/>
      <c r="J167" s="177"/>
      <c r="K167" s="178"/>
      <c r="L167" s="178"/>
      <c r="M167" s="178"/>
      <c r="N167" s="178"/>
      <c r="O167" s="178"/>
      <c r="P167" s="178"/>
      <c r="Q167" s="178"/>
      <c r="R167" s="178"/>
      <c r="S167" s="178"/>
    </row>
    <row r="168" spans="2:19" ht="21.95" customHeight="1" x14ac:dyDescent="0.4">
      <c r="B168" s="30">
        <v>135</v>
      </c>
      <c r="C168" s="177"/>
      <c r="D168" s="177"/>
      <c r="E168" s="177"/>
      <c r="F168" s="177"/>
      <c r="G168" s="177"/>
      <c r="H168" s="177"/>
      <c r="I168" s="177"/>
      <c r="J168" s="177"/>
      <c r="K168" s="178"/>
      <c r="L168" s="178"/>
      <c r="M168" s="178"/>
      <c r="N168" s="178"/>
      <c r="O168" s="178"/>
      <c r="P168" s="178"/>
      <c r="Q168" s="178"/>
      <c r="R168" s="178"/>
      <c r="S168" s="178"/>
    </row>
    <row r="169" spans="2:19" ht="21.95" customHeight="1" x14ac:dyDescent="0.4">
      <c r="B169" s="30">
        <v>136</v>
      </c>
      <c r="C169" s="177"/>
      <c r="D169" s="177"/>
      <c r="E169" s="177"/>
      <c r="F169" s="177"/>
      <c r="G169" s="177"/>
      <c r="H169" s="177"/>
      <c r="I169" s="177"/>
      <c r="J169" s="177"/>
      <c r="K169" s="178"/>
      <c r="L169" s="178"/>
      <c r="M169" s="178"/>
      <c r="N169" s="178"/>
      <c r="O169" s="178"/>
      <c r="P169" s="178"/>
      <c r="Q169" s="178"/>
      <c r="R169" s="178"/>
      <c r="S169" s="178"/>
    </row>
    <row r="170" spans="2:19" ht="21.95" customHeight="1" x14ac:dyDescent="0.4">
      <c r="B170" s="30">
        <v>137</v>
      </c>
      <c r="C170" s="177"/>
      <c r="D170" s="177"/>
      <c r="E170" s="177"/>
      <c r="F170" s="177"/>
      <c r="G170" s="177"/>
      <c r="H170" s="177"/>
      <c r="I170" s="177"/>
      <c r="J170" s="177"/>
      <c r="K170" s="178"/>
      <c r="L170" s="178"/>
      <c r="M170" s="178"/>
      <c r="N170" s="178"/>
      <c r="O170" s="178"/>
      <c r="P170" s="178"/>
      <c r="Q170" s="178"/>
      <c r="R170" s="178"/>
      <c r="S170" s="178"/>
    </row>
    <row r="171" spans="2:19" ht="21.95" customHeight="1" x14ac:dyDescent="0.4">
      <c r="B171" s="30">
        <v>138</v>
      </c>
      <c r="C171" s="177"/>
      <c r="D171" s="177"/>
      <c r="E171" s="177"/>
      <c r="F171" s="177"/>
      <c r="G171" s="177"/>
      <c r="H171" s="177"/>
      <c r="I171" s="177"/>
      <c r="J171" s="177"/>
      <c r="K171" s="178"/>
      <c r="L171" s="178"/>
      <c r="M171" s="178"/>
      <c r="N171" s="178"/>
      <c r="O171" s="178"/>
      <c r="P171" s="178"/>
      <c r="Q171" s="178"/>
      <c r="R171" s="178"/>
      <c r="S171" s="178"/>
    </row>
    <row r="172" spans="2:19" ht="21.95" customHeight="1" x14ac:dyDescent="0.4">
      <c r="B172" s="30">
        <v>139</v>
      </c>
      <c r="C172" s="177"/>
      <c r="D172" s="177"/>
      <c r="E172" s="177"/>
      <c r="F172" s="177"/>
      <c r="G172" s="177"/>
      <c r="H172" s="177"/>
      <c r="I172" s="177"/>
      <c r="J172" s="177"/>
      <c r="K172" s="178"/>
      <c r="L172" s="178"/>
      <c r="M172" s="178"/>
      <c r="N172" s="178"/>
      <c r="O172" s="178"/>
      <c r="P172" s="178"/>
      <c r="Q172" s="178"/>
      <c r="R172" s="178"/>
      <c r="S172" s="178"/>
    </row>
    <row r="173" spans="2:19" ht="21.95" customHeight="1" x14ac:dyDescent="0.4">
      <c r="B173" s="30">
        <v>140</v>
      </c>
      <c r="C173" s="177"/>
      <c r="D173" s="177"/>
      <c r="E173" s="177"/>
      <c r="F173" s="177"/>
      <c r="G173" s="177"/>
      <c r="H173" s="177"/>
      <c r="I173" s="177"/>
      <c r="J173" s="177"/>
      <c r="K173" s="178"/>
      <c r="L173" s="178"/>
      <c r="M173" s="178"/>
      <c r="N173" s="178"/>
      <c r="O173" s="178"/>
      <c r="P173" s="178"/>
      <c r="Q173" s="178"/>
      <c r="R173" s="178"/>
      <c r="S173" s="178"/>
    </row>
    <row r="174" spans="2:19" ht="21.95" customHeight="1" x14ac:dyDescent="0.4">
      <c r="B174" s="30">
        <v>141</v>
      </c>
      <c r="C174" s="177"/>
      <c r="D174" s="177"/>
      <c r="E174" s="177"/>
      <c r="F174" s="177"/>
      <c r="G174" s="177"/>
      <c r="H174" s="177"/>
      <c r="I174" s="177"/>
      <c r="J174" s="177"/>
      <c r="K174" s="178"/>
      <c r="L174" s="178"/>
      <c r="M174" s="178"/>
      <c r="N174" s="178"/>
      <c r="O174" s="178"/>
      <c r="P174" s="178"/>
      <c r="Q174" s="178"/>
      <c r="R174" s="178"/>
      <c r="S174" s="178"/>
    </row>
    <row r="175" spans="2:19" ht="21.95" customHeight="1" x14ac:dyDescent="0.4">
      <c r="B175" s="30">
        <v>142</v>
      </c>
      <c r="C175" s="177"/>
      <c r="D175" s="177"/>
      <c r="E175" s="177"/>
      <c r="F175" s="177"/>
      <c r="G175" s="177"/>
      <c r="H175" s="177"/>
      <c r="I175" s="177"/>
      <c r="J175" s="177"/>
      <c r="K175" s="178"/>
      <c r="L175" s="178"/>
      <c r="M175" s="178"/>
      <c r="N175" s="178"/>
      <c r="O175" s="178"/>
      <c r="P175" s="178"/>
      <c r="Q175" s="178"/>
      <c r="R175" s="178"/>
      <c r="S175" s="178"/>
    </row>
    <row r="176" spans="2:19" ht="21.95" customHeight="1" x14ac:dyDescent="0.4">
      <c r="B176" s="30">
        <v>143</v>
      </c>
      <c r="C176" s="177"/>
      <c r="D176" s="177"/>
      <c r="E176" s="177"/>
      <c r="F176" s="177"/>
      <c r="G176" s="177"/>
      <c r="H176" s="177"/>
      <c r="I176" s="177"/>
      <c r="J176" s="177"/>
      <c r="K176" s="178"/>
      <c r="L176" s="178"/>
      <c r="M176" s="178"/>
      <c r="N176" s="178"/>
      <c r="O176" s="178"/>
      <c r="P176" s="178"/>
      <c r="Q176" s="178"/>
      <c r="R176" s="178"/>
      <c r="S176" s="178"/>
    </row>
    <row r="177" spans="2:19" ht="21.95" customHeight="1" x14ac:dyDescent="0.4">
      <c r="B177" s="30">
        <v>144</v>
      </c>
      <c r="C177" s="177"/>
      <c r="D177" s="177"/>
      <c r="E177" s="177"/>
      <c r="F177" s="177"/>
      <c r="G177" s="177"/>
      <c r="H177" s="177"/>
      <c r="I177" s="177"/>
      <c r="J177" s="177"/>
      <c r="K177" s="178"/>
      <c r="L177" s="178"/>
      <c r="M177" s="178"/>
      <c r="N177" s="178"/>
      <c r="O177" s="178"/>
      <c r="P177" s="178"/>
      <c r="Q177" s="178"/>
      <c r="R177" s="178"/>
      <c r="S177" s="178"/>
    </row>
    <row r="178" spans="2:19" ht="21.95" customHeight="1" x14ac:dyDescent="0.4">
      <c r="B178" s="30">
        <v>145</v>
      </c>
      <c r="C178" s="177"/>
      <c r="D178" s="177"/>
      <c r="E178" s="177"/>
      <c r="F178" s="177"/>
      <c r="G178" s="177"/>
      <c r="H178" s="177"/>
      <c r="I178" s="177"/>
      <c r="J178" s="177"/>
      <c r="K178" s="178"/>
      <c r="L178" s="178"/>
      <c r="M178" s="178"/>
      <c r="N178" s="178"/>
      <c r="O178" s="178"/>
      <c r="P178" s="178"/>
      <c r="Q178" s="178"/>
      <c r="R178" s="178"/>
      <c r="S178" s="178"/>
    </row>
    <row r="179" spans="2:19" ht="21.95" customHeight="1" x14ac:dyDescent="0.4">
      <c r="B179" s="30">
        <v>146</v>
      </c>
      <c r="C179" s="177"/>
      <c r="D179" s="177"/>
      <c r="E179" s="177"/>
      <c r="F179" s="177"/>
      <c r="G179" s="177"/>
      <c r="H179" s="177"/>
      <c r="I179" s="177"/>
      <c r="J179" s="177"/>
      <c r="K179" s="178"/>
      <c r="L179" s="178"/>
      <c r="M179" s="178"/>
      <c r="N179" s="178"/>
      <c r="O179" s="178"/>
      <c r="P179" s="178"/>
      <c r="Q179" s="178"/>
      <c r="R179" s="178"/>
      <c r="S179" s="178"/>
    </row>
    <row r="180" spans="2:19" ht="21.95" customHeight="1" x14ac:dyDescent="0.4">
      <c r="B180" s="30">
        <v>147</v>
      </c>
      <c r="C180" s="177"/>
      <c r="D180" s="177"/>
      <c r="E180" s="177"/>
      <c r="F180" s="177"/>
      <c r="G180" s="177"/>
      <c r="H180" s="177"/>
      <c r="I180" s="177"/>
      <c r="J180" s="177"/>
      <c r="K180" s="178"/>
      <c r="L180" s="178"/>
      <c r="M180" s="178"/>
      <c r="N180" s="178"/>
      <c r="O180" s="178"/>
      <c r="P180" s="178"/>
      <c r="Q180" s="178"/>
      <c r="R180" s="178"/>
      <c r="S180" s="178"/>
    </row>
    <row r="181" spans="2:19" ht="21.95" customHeight="1" x14ac:dyDescent="0.4">
      <c r="B181" s="30">
        <v>148</v>
      </c>
      <c r="C181" s="177"/>
      <c r="D181" s="177"/>
      <c r="E181" s="177"/>
      <c r="F181" s="177"/>
      <c r="G181" s="177"/>
      <c r="H181" s="177"/>
      <c r="I181" s="177"/>
      <c r="J181" s="177"/>
      <c r="K181" s="178"/>
      <c r="L181" s="178"/>
      <c r="M181" s="178"/>
      <c r="N181" s="178"/>
      <c r="O181" s="178"/>
      <c r="P181" s="178"/>
      <c r="Q181" s="178"/>
      <c r="R181" s="178"/>
      <c r="S181" s="178"/>
    </row>
    <row r="182" spans="2:19" ht="21.95" customHeight="1" x14ac:dyDescent="0.4">
      <c r="B182" s="30">
        <v>149</v>
      </c>
      <c r="C182" s="177"/>
      <c r="D182" s="177"/>
      <c r="E182" s="177"/>
      <c r="F182" s="177"/>
      <c r="G182" s="177"/>
      <c r="H182" s="177"/>
      <c r="I182" s="177"/>
      <c r="J182" s="177"/>
      <c r="K182" s="178"/>
      <c r="L182" s="178"/>
      <c r="M182" s="178"/>
      <c r="N182" s="178"/>
      <c r="O182" s="178"/>
      <c r="P182" s="178"/>
      <c r="Q182" s="178"/>
      <c r="R182" s="178"/>
      <c r="S182" s="178"/>
    </row>
    <row r="183" spans="2:19" ht="21.95" customHeight="1" x14ac:dyDescent="0.4">
      <c r="B183" s="30">
        <v>150</v>
      </c>
      <c r="C183" s="177"/>
      <c r="D183" s="177"/>
      <c r="E183" s="177"/>
      <c r="F183" s="177"/>
      <c r="G183" s="177"/>
      <c r="H183" s="177"/>
      <c r="I183" s="177"/>
      <c r="J183" s="177"/>
      <c r="K183" s="178"/>
      <c r="L183" s="178"/>
      <c r="M183" s="178"/>
      <c r="N183" s="178"/>
      <c r="O183" s="178"/>
      <c r="P183" s="178"/>
      <c r="Q183" s="178"/>
      <c r="R183" s="178"/>
      <c r="S183" s="178"/>
    </row>
    <row r="184" spans="2:19" ht="21.95" customHeight="1" x14ac:dyDescent="0.4">
      <c r="B184" s="30">
        <v>151</v>
      </c>
      <c r="C184" s="177"/>
      <c r="D184" s="177"/>
      <c r="E184" s="177"/>
      <c r="F184" s="177"/>
      <c r="G184" s="177"/>
      <c r="H184" s="177"/>
      <c r="I184" s="177"/>
      <c r="J184" s="177"/>
      <c r="K184" s="178"/>
      <c r="L184" s="178"/>
      <c r="M184" s="178"/>
      <c r="N184" s="178"/>
      <c r="O184" s="178"/>
      <c r="P184" s="178"/>
      <c r="Q184" s="178"/>
      <c r="R184" s="178"/>
      <c r="S184" s="178"/>
    </row>
    <row r="185" spans="2:19" ht="21.95" customHeight="1" x14ac:dyDescent="0.4">
      <c r="B185" s="30">
        <v>152</v>
      </c>
      <c r="C185" s="177"/>
      <c r="D185" s="177"/>
      <c r="E185" s="177"/>
      <c r="F185" s="177"/>
      <c r="G185" s="177"/>
      <c r="H185" s="177"/>
      <c r="I185" s="177"/>
      <c r="J185" s="177"/>
      <c r="K185" s="178"/>
      <c r="L185" s="178"/>
      <c r="M185" s="178"/>
      <c r="N185" s="178"/>
      <c r="O185" s="178"/>
      <c r="P185" s="178"/>
      <c r="Q185" s="178"/>
      <c r="R185" s="178"/>
      <c r="S185" s="178"/>
    </row>
    <row r="186" spans="2:19" ht="21.95" customHeight="1" x14ac:dyDescent="0.4">
      <c r="B186" s="30">
        <v>153</v>
      </c>
      <c r="C186" s="177"/>
      <c r="D186" s="177"/>
      <c r="E186" s="177"/>
      <c r="F186" s="177"/>
      <c r="G186" s="177"/>
      <c r="H186" s="177"/>
      <c r="I186" s="177"/>
      <c r="J186" s="177"/>
      <c r="K186" s="178"/>
      <c r="L186" s="178"/>
      <c r="M186" s="178"/>
      <c r="N186" s="178"/>
      <c r="O186" s="178"/>
      <c r="P186" s="178"/>
      <c r="Q186" s="178"/>
      <c r="R186" s="178"/>
      <c r="S186" s="178"/>
    </row>
    <row r="187" spans="2:19" ht="21.95" customHeight="1" x14ac:dyDescent="0.4">
      <c r="B187" s="30">
        <v>154</v>
      </c>
      <c r="C187" s="177"/>
      <c r="D187" s="177"/>
      <c r="E187" s="177"/>
      <c r="F187" s="177"/>
      <c r="G187" s="177"/>
      <c r="H187" s="177"/>
      <c r="I187" s="177"/>
      <c r="J187" s="177"/>
      <c r="K187" s="178"/>
      <c r="L187" s="178"/>
      <c r="M187" s="178"/>
      <c r="N187" s="178"/>
      <c r="O187" s="178"/>
      <c r="P187" s="178"/>
      <c r="Q187" s="178"/>
      <c r="R187" s="178"/>
      <c r="S187" s="178"/>
    </row>
    <row r="188" spans="2:19" ht="21.95" customHeight="1" x14ac:dyDescent="0.4">
      <c r="B188" s="30">
        <v>155</v>
      </c>
      <c r="C188" s="177"/>
      <c r="D188" s="177"/>
      <c r="E188" s="177"/>
      <c r="F188" s="177"/>
      <c r="G188" s="177"/>
      <c r="H188" s="177"/>
      <c r="I188" s="177"/>
      <c r="J188" s="177"/>
      <c r="K188" s="178"/>
      <c r="L188" s="178"/>
      <c r="M188" s="178"/>
      <c r="N188" s="178"/>
      <c r="O188" s="178"/>
      <c r="P188" s="178"/>
      <c r="Q188" s="178"/>
      <c r="R188" s="178"/>
      <c r="S188" s="178"/>
    </row>
    <row r="189" spans="2:19" ht="21.95" customHeight="1" x14ac:dyDescent="0.4">
      <c r="B189" s="30">
        <v>156</v>
      </c>
      <c r="C189" s="177"/>
      <c r="D189" s="177"/>
      <c r="E189" s="177"/>
      <c r="F189" s="177"/>
      <c r="G189" s="177"/>
      <c r="H189" s="177"/>
      <c r="I189" s="177"/>
      <c r="J189" s="177"/>
      <c r="K189" s="178"/>
      <c r="L189" s="178"/>
      <c r="M189" s="178"/>
      <c r="N189" s="178"/>
      <c r="O189" s="178"/>
      <c r="P189" s="178"/>
      <c r="Q189" s="178"/>
      <c r="R189" s="178"/>
      <c r="S189" s="178"/>
    </row>
    <row r="190" spans="2:19" ht="21.95" customHeight="1" x14ac:dyDescent="0.4">
      <c r="B190" s="30">
        <v>157</v>
      </c>
      <c r="C190" s="177"/>
      <c r="D190" s="177"/>
      <c r="E190" s="177"/>
      <c r="F190" s="177"/>
      <c r="G190" s="177"/>
      <c r="H190" s="177"/>
      <c r="I190" s="177"/>
      <c r="J190" s="177"/>
      <c r="K190" s="178"/>
      <c r="L190" s="178"/>
      <c r="M190" s="178"/>
      <c r="N190" s="178"/>
      <c r="O190" s="178"/>
      <c r="P190" s="178"/>
      <c r="Q190" s="178"/>
      <c r="R190" s="178"/>
      <c r="S190" s="178"/>
    </row>
    <row r="191" spans="2:19" ht="21.95" customHeight="1" x14ac:dyDescent="0.4">
      <c r="B191" s="30">
        <v>158</v>
      </c>
      <c r="C191" s="177"/>
      <c r="D191" s="177"/>
      <c r="E191" s="177"/>
      <c r="F191" s="177"/>
      <c r="G191" s="177"/>
      <c r="H191" s="177"/>
      <c r="I191" s="177"/>
      <c r="J191" s="177"/>
      <c r="K191" s="178"/>
      <c r="L191" s="178"/>
      <c r="M191" s="178"/>
      <c r="N191" s="178"/>
      <c r="O191" s="178"/>
      <c r="P191" s="178"/>
      <c r="Q191" s="178"/>
      <c r="R191" s="178"/>
      <c r="S191" s="178"/>
    </row>
    <row r="192" spans="2:19" ht="21.95" customHeight="1" x14ac:dyDescent="0.4">
      <c r="B192" s="30">
        <v>159</v>
      </c>
      <c r="C192" s="177"/>
      <c r="D192" s="177"/>
      <c r="E192" s="177"/>
      <c r="F192" s="177"/>
      <c r="G192" s="177"/>
      <c r="H192" s="177"/>
      <c r="I192" s="177"/>
      <c r="J192" s="177"/>
      <c r="K192" s="178"/>
      <c r="L192" s="178"/>
      <c r="M192" s="178"/>
      <c r="N192" s="178"/>
      <c r="O192" s="178"/>
      <c r="P192" s="178"/>
      <c r="Q192" s="178"/>
      <c r="R192" s="178"/>
      <c r="S192" s="178"/>
    </row>
    <row r="193" spans="2:19" ht="21.95" customHeight="1" x14ac:dyDescent="0.4">
      <c r="B193" s="30">
        <v>160</v>
      </c>
      <c r="C193" s="177"/>
      <c r="D193" s="177"/>
      <c r="E193" s="177"/>
      <c r="F193" s="177"/>
      <c r="G193" s="177"/>
      <c r="H193" s="177"/>
      <c r="I193" s="177"/>
      <c r="J193" s="177"/>
      <c r="K193" s="178"/>
      <c r="L193" s="178"/>
      <c r="M193" s="178"/>
      <c r="N193" s="178"/>
      <c r="O193" s="178"/>
      <c r="P193" s="178"/>
      <c r="Q193" s="178"/>
      <c r="R193" s="178"/>
      <c r="S193" s="178"/>
    </row>
    <row r="194" spans="2:19" ht="21.95" customHeight="1" x14ac:dyDescent="0.4">
      <c r="B194" s="30">
        <v>161</v>
      </c>
      <c r="C194" s="177"/>
      <c r="D194" s="177"/>
      <c r="E194" s="177"/>
      <c r="F194" s="177"/>
      <c r="G194" s="177"/>
      <c r="H194" s="177"/>
      <c r="I194" s="177"/>
      <c r="J194" s="177"/>
      <c r="K194" s="178"/>
      <c r="L194" s="178"/>
      <c r="M194" s="178"/>
      <c r="N194" s="178"/>
      <c r="O194" s="178"/>
      <c r="P194" s="178"/>
      <c r="Q194" s="178"/>
      <c r="R194" s="178"/>
      <c r="S194" s="178"/>
    </row>
    <row r="195" spans="2:19" ht="21.95" customHeight="1" x14ac:dyDescent="0.4">
      <c r="B195" s="30">
        <v>162</v>
      </c>
      <c r="C195" s="177"/>
      <c r="D195" s="177"/>
      <c r="E195" s="177"/>
      <c r="F195" s="177"/>
      <c r="G195" s="177"/>
      <c r="H195" s="177"/>
      <c r="I195" s="177"/>
      <c r="J195" s="177"/>
      <c r="K195" s="178"/>
      <c r="L195" s="178"/>
      <c r="M195" s="178"/>
      <c r="N195" s="178"/>
      <c r="O195" s="178"/>
      <c r="P195" s="178"/>
      <c r="Q195" s="178"/>
      <c r="R195" s="178"/>
      <c r="S195" s="178"/>
    </row>
    <row r="196" spans="2:19" ht="21.95" customHeight="1" x14ac:dyDescent="0.4">
      <c r="B196" s="30">
        <v>163</v>
      </c>
      <c r="C196" s="177"/>
      <c r="D196" s="177"/>
      <c r="E196" s="177"/>
      <c r="F196" s="177"/>
      <c r="G196" s="177"/>
      <c r="H196" s="177"/>
      <c r="I196" s="177"/>
      <c r="J196" s="177"/>
      <c r="K196" s="178"/>
      <c r="L196" s="178"/>
      <c r="M196" s="178"/>
      <c r="N196" s="178"/>
      <c r="O196" s="178"/>
      <c r="P196" s="178"/>
      <c r="Q196" s="178"/>
      <c r="R196" s="178"/>
      <c r="S196" s="178"/>
    </row>
    <row r="197" spans="2:19" ht="21.95" customHeight="1" x14ac:dyDescent="0.4">
      <c r="B197" s="30">
        <v>164</v>
      </c>
      <c r="C197" s="177"/>
      <c r="D197" s="177"/>
      <c r="E197" s="177"/>
      <c r="F197" s="177"/>
      <c r="G197" s="177"/>
      <c r="H197" s="177"/>
      <c r="I197" s="177"/>
      <c r="J197" s="177"/>
      <c r="K197" s="178"/>
      <c r="L197" s="178"/>
      <c r="M197" s="178"/>
      <c r="N197" s="178"/>
      <c r="O197" s="178"/>
      <c r="P197" s="178"/>
      <c r="Q197" s="178"/>
      <c r="R197" s="178"/>
      <c r="S197" s="178"/>
    </row>
    <row r="198" spans="2:19" ht="21.95" customHeight="1" x14ac:dyDescent="0.4">
      <c r="B198" s="30">
        <v>165</v>
      </c>
      <c r="C198" s="177"/>
      <c r="D198" s="177"/>
      <c r="E198" s="177"/>
      <c r="F198" s="177"/>
      <c r="G198" s="177"/>
      <c r="H198" s="177"/>
      <c r="I198" s="177"/>
      <c r="J198" s="177"/>
      <c r="K198" s="178"/>
      <c r="L198" s="178"/>
      <c r="M198" s="178"/>
      <c r="N198" s="178"/>
      <c r="O198" s="178"/>
      <c r="P198" s="178"/>
      <c r="Q198" s="178"/>
      <c r="R198" s="178"/>
      <c r="S198" s="178"/>
    </row>
    <row r="199" spans="2:19" ht="21.95" customHeight="1" x14ac:dyDescent="0.4">
      <c r="B199" s="30">
        <v>166</v>
      </c>
      <c r="C199" s="177"/>
      <c r="D199" s="177"/>
      <c r="E199" s="177"/>
      <c r="F199" s="177"/>
      <c r="G199" s="177"/>
      <c r="H199" s="177"/>
      <c r="I199" s="177"/>
      <c r="J199" s="177"/>
      <c r="K199" s="178"/>
      <c r="L199" s="178"/>
      <c r="M199" s="178"/>
      <c r="N199" s="178"/>
      <c r="O199" s="178"/>
      <c r="P199" s="178"/>
      <c r="Q199" s="178"/>
      <c r="R199" s="178"/>
      <c r="S199" s="178"/>
    </row>
    <row r="200" spans="2:19" ht="21.95" customHeight="1" x14ac:dyDescent="0.4">
      <c r="B200" s="30">
        <v>167</v>
      </c>
      <c r="C200" s="177"/>
      <c r="D200" s="177"/>
      <c r="E200" s="177"/>
      <c r="F200" s="177"/>
      <c r="G200" s="177"/>
      <c r="H200" s="177"/>
      <c r="I200" s="177"/>
      <c r="J200" s="177"/>
      <c r="K200" s="178"/>
      <c r="L200" s="178"/>
      <c r="M200" s="178"/>
      <c r="N200" s="178"/>
      <c r="O200" s="178"/>
      <c r="P200" s="178"/>
      <c r="Q200" s="178"/>
      <c r="R200" s="178"/>
      <c r="S200" s="178"/>
    </row>
    <row r="201" spans="2:19" ht="21.95" customHeight="1" x14ac:dyDescent="0.4">
      <c r="B201" s="30">
        <v>168</v>
      </c>
      <c r="C201" s="177"/>
      <c r="D201" s="177"/>
      <c r="E201" s="177"/>
      <c r="F201" s="177"/>
      <c r="G201" s="177"/>
      <c r="H201" s="177"/>
      <c r="I201" s="177"/>
      <c r="J201" s="177"/>
      <c r="K201" s="178"/>
      <c r="L201" s="178"/>
      <c r="M201" s="178"/>
      <c r="N201" s="178"/>
      <c r="O201" s="178"/>
      <c r="P201" s="178"/>
      <c r="Q201" s="178"/>
      <c r="R201" s="178"/>
      <c r="S201" s="178"/>
    </row>
    <row r="202" spans="2:19" ht="21.95" customHeight="1" x14ac:dyDescent="0.4">
      <c r="B202" s="30">
        <v>169</v>
      </c>
      <c r="C202" s="177"/>
      <c r="D202" s="177"/>
      <c r="E202" s="177"/>
      <c r="F202" s="177"/>
      <c r="G202" s="177"/>
      <c r="H202" s="177"/>
      <c r="I202" s="177"/>
      <c r="J202" s="177"/>
      <c r="K202" s="178"/>
      <c r="L202" s="178"/>
      <c r="M202" s="178"/>
      <c r="N202" s="178"/>
      <c r="O202" s="178"/>
      <c r="P202" s="178"/>
      <c r="Q202" s="178"/>
      <c r="R202" s="178"/>
      <c r="S202" s="178"/>
    </row>
    <row r="203" spans="2:19" ht="21.95" customHeight="1" x14ac:dyDescent="0.4">
      <c r="B203" s="30">
        <v>170</v>
      </c>
      <c r="C203" s="177"/>
      <c r="D203" s="177"/>
      <c r="E203" s="177"/>
      <c r="F203" s="177"/>
      <c r="G203" s="177"/>
      <c r="H203" s="177"/>
      <c r="I203" s="177"/>
      <c r="J203" s="177"/>
      <c r="K203" s="178"/>
      <c r="L203" s="178"/>
      <c r="M203" s="178"/>
      <c r="N203" s="178"/>
      <c r="O203" s="178"/>
      <c r="P203" s="178"/>
      <c r="Q203" s="178"/>
      <c r="R203" s="178"/>
      <c r="S203" s="178"/>
    </row>
    <row r="204" spans="2:19" ht="21.95" customHeight="1" x14ac:dyDescent="0.4">
      <c r="B204" s="30">
        <v>171</v>
      </c>
      <c r="C204" s="177"/>
      <c r="D204" s="177"/>
      <c r="E204" s="177"/>
      <c r="F204" s="177"/>
      <c r="G204" s="177"/>
      <c r="H204" s="177"/>
      <c r="I204" s="177"/>
      <c r="J204" s="177"/>
      <c r="K204" s="178"/>
      <c r="L204" s="178"/>
      <c r="M204" s="178"/>
      <c r="N204" s="178"/>
      <c r="O204" s="178"/>
      <c r="P204" s="178"/>
      <c r="Q204" s="178"/>
      <c r="R204" s="178"/>
      <c r="S204" s="178"/>
    </row>
    <row r="205" spans="2:19" ht="21.95" customHeight="1" x14ac:dyDescent="0.4">
      <c r="B205" s="30">
        <v>172</v>
      </c>
      <c r="C205" s="177"/>
      <c r="D205" s="177"/>
      <c r="E205" s="177"/>
      <c r="F205" s="177"/>
      <c r="G205" s="177"/>
      <c r="H205" s="177"/>
      <c r="I205" s="177"/>
      <c r="J205" s="177"/>
      <c r="K205" s="178"/>
      <c r="L205" s="178"/>
      <c r="M205" s="178"/>
      <c r="N205" s="178"/>
      <c r="O205" s="178"/>
      <c r="P205" s="178"/>
      <c r="Q205" s="178"/>
      <c r="R205" s="178"/>
      <c r="S205" s="178"/>
    </row>
    <row r="206" spans="2:19" ht="21.95" customHeight="1" x14ac:dyDescent="0.4">
      <c r="B206" s="30">
        <v>173</v>
      </c>
      <c r="C206" s="177"/>
      <c r="D206" s="177"/>
      <c r="E206" s="177"/>
      <c r="F206" s="177"/>
      <c r="G206" s="177"/>
      <c r="H206" s="177"/>
      <c r="I206" s="177"/>
      <c r="J206" s="177"/>
      <c r="K206" s="178"/>
      <c r="L206" s="178"/>
      <c r="M206" s="178"/>
      <c r="N206" s="178"/>
      <c r="O206" s="178"/>
      <c r="P206" s="178"/>
      <c r="Q206" s="178"/>
      <c r="R206" s="178"/>
      <c r="S206" s="178"/>
    </row>
    <row r="207" spans="2:19" ht="21.95" customHeight="1" x14ac:dyDescent="0.4">
      <c r="B207" s="30">
        <v>174</v>
      </c>
      <c r="C207" s="177"/>
      <c r="D207" s="177"/>
      <c r="E207" s="177"/>
      <c r="F207" s="177"/>
      <c r="G207" s="177"/>
      <c r="H207" s="177"/>
      <c r="I207" s="177"/>
      <c r="J207" s="177"/>
      <c r="K207" s="178"/>
      <c r="L207" s="178"/>
      <c r="M207" s="178"/>
      <c r="N207" s="178"/>
      <c r="O207" s="178"/>
      <c r="P207" s="178"/>
      <c r="Q207" s="178"/>
      <c r="R207" s="178"/>
      <c r="S207" s="178"/>
    </row>
    <row r="208" spans="2:19" ht="21.95" customHeight="1" x14ac:dyDescent="0.4">
      <c r="B208" s="30">
        <v>175</v>
      </c>
      <c r="C208" s="177"/>
      <c r="D208" s="177"/>
      <c r="E208" s="177"/>
      <c r="F208" s="177"/>
      <c r="G208" s="177"/>
      <c r="H208" s="177"/>
      <c r="I208" s="177"/>
      <c r="J208" s="177"/>
      <c r="K208" s="178"/>
      <c r="L208" s="178"/>
      <c r="M208" s="178"/>
      <c r="N208" s="178"/>
      <c r="O208" s="178"/>
      <c r="P208" s="178"/>
      <c r="Q208" s="178"/>
      <c r="R208" s="178"/>
      <c r="S208" s="178"/>
    </row>
    <row r="209" spans="2:19" ht="21.95" customHeight="1" x14ac:dyDescent="0.4">
      <c r="B209" s="30">
        <v>176</v>
      </c>
      <c r="C209" s="177"/>
      <c r="D209" s="177"/>
      <c r="E209" s="177"/>
      <c r="F209" s="177"/>
      <c r="G209" s="177"/>
      <c r="H209" s="177"/>
      <c r="I209" s="177"/>
      <c r="J209" s="177"/>
      <c r="K209" s="178"/>
      <c r="L209" s="178"/>
      <c r="M209" s="178"/>
      <c r="N209" s="178"/>
      <c r="O209" s="178"/>
      <c r="P209" s="178"/>
      <c r="Q209" s="178"/>
      <c r="R209" s="178"/>
      <c r="S209" s="178"/>
    </row>
    <row r="210" spans="2:19" ht="21.95" customHeight="1" x14ac:dyDescent="0.4">
      <c r="B210" s="30">
        <v>177</v>
      </c>
      <c r="C210" s="177"/>
      <c r="D210" s="177"/>
      <c r="E210" s="177"/>
      <c r="F210" s="177"/>
      <c r="G210" s="177"/>
      <c r="H210" s="177"/>
      <c r="I210" s="177"/>
      <c r="J210" s="177"/>
      <c r="K210" s="178"/>
      <c r="L210" s="178"/>
      <c r="M210" s="178"/>
      <c r="N210" s="178"/>
      <c r="O210" s="178"/>
      <c r="P210" s="178"/>
      <c r="Q210" s="178"/>
      <c r="R210" s="178"/>
      <c r="S210" s="178"/>
    </row>
    <row r="211" spans="2:19" ht="21.95" customHeight="1" x14ac:dyDescent="0.4">
      <c r="B211" s="30">
        <v>178</v>
      </c>
      <c r="C211" s="177"/>
      <c r="D211" s="177"/>
      <c r="E211" s="177"/>
      <c r="F211" s="177"/>
      <c r="G211" s="177"/>
      <c r="H211" s="177"/>
      <c r="I211" s="177"/>
      <c r="J211" s="177"/>
      <c r="K211" s="178"/>
      <c r="L211" s="178"/>
      <c r="M211" s="178"/>
      <c r="N211" s="178"/>
      <c r="O211" s="178"/>
      <c r="P211" s="178"/>
      <c r="Q211" s="178"/>
      <c r="R211" s="178"/>
      <c r="S211" s="178"/>
    </row>
    <row r="212" spans="2:19" ht="21.95" customHeight="1" x14ac:dyDescent="0.4">
      <c r="B212" s="30">
        <v>179</v>
      </c>
      <c r="C212" s="177"/>
      <c r="D212" s="177"/>
      <c r="E212" s="177"/>
      <c r="F212" s="177"/>
      <c r="G212" s="177"/>
      <c r="H212" s="177"/>
      <c r="I212" s="177"/>
      <c r="J212" s="177"/>
      <c r="K212" s="178"/>
      <c r="L212" s="178"/>
      <c r="M212" s="178"/>
      <c r="N212" s="178"/>
      <c r="O212" s="178"/>
      <c r="P212" s="178"/>
      <c r="Q212" s="178"/>
      <c r="R212" s="178"/>
      <c r="S212" s="178"/>
    </row>
    <row r="213" spans="2:19" ht="21.95" customHeight="1" x14ac:dyDescent="0.4">
      <c r="B213" s="30">
        <v>180</v>
      </c>
      <c r="C213" s="177"/>
      <c r="D213" s="177"/>
      <c r="E213" s="177"/>
      <c r="F213" s="177"/>
      <c r="G213" s="177"/>
      <c r="H213" s="177"/>
      <c r="I213" s="177"/>
      <c r="J213" s="177"/>
      <c r="K213" s="178"/>
      <c r="L213" s="178"/>
      <c r="M213" s="178"/>
      <c r="N213" s="178"/>
      <c r="O213" s="178"/>
      <c r="P213" s="178"/>
      <c r="Q213" s="178"/>
      <c r="R213" s="178"/>
      <c r="S213" s="178"/>
    </row>
    <row r="214" spans="2:19" ht="21.95" customHeight="1" x14ac:dyDescent="0.4">
      <c r="B214" s="30">
        <v>181</v>
      </c>
      <c r="C214" s="177"/>
      <c r="D214" s="177"/>
      <c r="E214" s="177"/>
      <c r="F214" s="177"/>
      <c r="G214" s="177"/>
      <c r="H214" s="177"/>
      <c r="I214" s="177"/>
      <c r="J214" s="177"/>
      <c r="K214" s="178"/>
      <c r="L214" s="178"/>
      <c r="M214" s="178"/>
      <c r="N214" s="178"/>
      <c r="O214" s="178"/>
      <c r="P214" s="178"/>
      <c r="Q214" s="178"/>
      <c r="R214" s="178"/>
      <c r="S214" s="178"/>
    </row>
    <row r="215" spans="2:19" ht="21.95" customHeight="1" x14ac:dyDescent="0.4">
      <c r="B215" s="30">
        <v>182</v>
      </c>
      <c r="C215" s="177"/>
      <c r="D215" s="177"/>
      <c r="E215" s="177"/>
      <c r="F215" s="177"/>
      <c r="G215" s="177"/>
      <c r="H215" s="177"/>
      <c r="I215" s="177"/>
      <c r="J215" s="177"/>
      <c r="K215" s="178"/>
      <c r="L215" s="178"/>
      <c r="M215" s="178"/>
      <c r="N215" s="178"/>
      <c r="O215" s="178"/>
      <c r="P215" s="178"/>
      <c r="Q215" s="178"/>
      <c r="R215" s="178"/>
      <c r="S215" s="178"/>
    </row>
    <row r="216" spans="2:19" ht="21.95" customHeight="1" x14ac:dyDescent="0.4">
      <c r="B216" s="30">
        <v>183</v>
      </c>
      <c r="C216" s="177"/>
      <c r="D216" s="177"/>
      <c r="E216" s="177"/>
      <c r="F216" s="177"/>
      <c r="G216" s="177"/>
      <c r="H216" s="177"/>
      <c r="I216" s="177"/>
      <c r="J216" s="177"/>
      <c r="K216" s="178"/>
      <c r="L216" s="178"/>
      <c r="M216" s="178"/>
      <c r="N216" s="178"/>
      <c r="O216" s="178"/>
      <c r="P216" s="178"/>
      <c r="Q216" s="178"/>
      <c r="R216" s="178"/>
      <c r="S216" s="178"/>
    </row>
    <row r="217" spans="2:19" ht="21.95" customHeight="1" x14ac:dyDescent="0.4">
      <c r="B217" s="30">
        <v>184</v>
      </c>
      <c r="C217" s="177"/>
      <c r="D217" s="177"/>
      <c r="E217" s="177"/>
      <c r="F217" s="177"/>
      <c r="G217" s="177"/>
      <c r="H217" s="177"/>
      <c r="I217" s="177"/>
      <c r="J217" s="177"/>
      <c r="K217" s="178"/>
      <c r="L217" s="178"/>
      <c r="M217" s="178"/>
      <c r="N217" s="178"/>
      <c r="O217" s="178"/>
      <c r="P217" s="178"/>
      <c r="Q217" s="178"/>
      <c r="R217" s="178"/>
      <c r="S217" s="178"/>
    </row>
    <row r="218" spans="2:19" ht="21.95" customHeight="1" x14ac:dyDescent="0.4">
      <c r="B218" s="30">
        <v>185</v>
      </c>
      <c r="C218" s="177"/>
      <c r="D218" s="177"/>
      <c r="E218" s="177"/>
      <c r="F218" s="177"/>
      <c r="G218" s="177"/>
      <c r="H218" s="177"/>
      <c r="I218" s="177"/>
      <c r="J218" s="177"/>
      <c r="K218" s="178"/>
      <c r="L218" s="178"/>
      <c r="M218" s="178"/>
      <c r="N218" s="178"/>
      <c r="O218" s="178"/>
      <c r="P218" s="178"/>
      <c r="Q218" s="178"/>
      <c r="R218" s="178"/>
      <c r="S218" s="178"/>
    </row>
    <row r="219" spans="2:19" ht="21.95" customHeight="1" x14ac:dyDescent="0.4">
      <c r="B219" s="30">
        <v>186</v>
      </c>
      <c r="C219" s="177"/>
      <c r="D219" s="177"/>
      <c r="E219" s="177"/>
      <c r="F219" s="177"/>
      <c r="G219" s="177"/>
      <c r="H219" s="177"/>
      <c r="I219" s="177"/>
      <c r="J219" s="177"/>
      <c r="K219" s="178"/>
      <c r="L219" s="178"/>
      <c r="M219" s="178"/>
      <c r="N219" s="178"/>
      <c r="O219" s="178"/>
      <c r="P219" s="178"/>
      <c r="Q219" s="178"/>
      <c r="R219" s="178"/>
      <c r="S219" s="178"/>
    </row>
    <row r="220" spans="2:19" ht="21.95" customHeight="1" x14ac:dyDescent="0.4">
      <c r="B220" s="30">
        <v>187</v>
      </c>
      <c r="C220" s="177"/>
      <c r="D220" s="177"/>
      <c r="E220" s="177"/>
      <c r="F220" s="177"/>
      <c r="G220" s="177"/>
      <c r="H220" s="177"/>
      <c r="I220" s="177"/>
      <c r="J220" s="177"/>
      <c r="K220" s="178"/>
      <c r="L220" s="178"/>
      <c r="M220" s="178"/>
      <c r="N220" s="178"/>
      <c r="O220" s="178"/>
      <c r="P220" s="178"/>
      <c r="Q220" s="178"/>
      <c r="R220" s="178"/>
      <c r="S220" s="178"/>
    </row>
    <row r="221" spans="2:19" ht="21.95" customHeight="1" x14ac:dyDescent="0.4">
      <c r="B221" s="30">
        <v>188</v>
      </c>
      <c r="C221" s="177"/>
      <c r="D221" s="177"/>
      <c r="E221" s="177"/>
      <c r="F221" s="177"/>
      <c r="G221" s="177"/>
      <c r="H221" s="177"/>
      <c r="I221" s="177"/>
      <c r="J221" s="177"/>
      <c r="K221" s="178"/>
      <c r="L221" s="178"/>
      <c r="M221" s="178"/>
      <c r="N221" s="178"/>
      <c r="O221" s="178"/>
      <c r="P221" s="178"/>
      <c r="Q221" s="178"/>
      <c r="R221" s="178"/>
      <c r="S221" s="178"/>
    </row>
    <row r="222" spans="2:19" ht="21.95" customHeight="1" x14ac:dyDescent="0.4">
      <c r="B222" s="30">
        <v>189</v>
      </c>
      <c r="C222" s="177"/>
      <c r="D222" s="177"/>
      <c r="E222" s="177"/>
      <c r="F222" s="177"/>
      <c r="G222" s="177"/>
      <c r="H222" s="177"/>
      <c r="I222" s="177"/>
      <c r="J222" s="177"/>
      <c r="K222" s="178"/>
      <c r="L222" s="178"/>
      <c r="M222" s="178"/>
      <c r="N222" s="178"/>
      <c r="O222" s="178"/>
      <c r="P222" s="178"/>
      <c r="Q222" s="178"/>
      <c r="R222" s="178"/>
      <c r="S222" s="178"/>
    </row>
    <row r="223" spans="2:19" ht="21.95" customHeight="1" x14ac:dyDescent="0.4">
      <c r="B223" s="30">
        <v>190</v>
      </c>
      <c r="C223" s="177"/>
      <c r="D223" s="177"/>
      <c r="E223" s="177"/>
      <c r="F223" s="177"/>
      <c r="G223" s="177"/>
      <c r="H223" s="177"/>
      <c r="I223" s="177"/>
      <c r="J223" s="177"/>
      <c r="K223" s="178"/>
      <c r="L223" s="178"/>
      <c r="M223" s="178"/>
      <c r="N223" s="178"/>
      <c r="O223" s="178"/>
      <c r="P223" s="178"/>
      <c r="Q223" s="178"/>
      <c r="R223" s="178"/>
      <c r="S223" s="178"/>
    </row>
    <row r="224" spans="2:19" ht="21.95" customHeight="1" x14ac:dyDescent="0.4">
      <c r="B224" s="30">
        <v>191</v>
      </c>
      <c r="C224" s="177"/>
      <c r="D224" s="177"/>
      <c r="E224" s="177"/>
      <c r="F224" s="177"/>
      <c r="G224" s="177"/>
      <c r="H224" s="177"/>
      <c r="I224" s="177"/>
      <c r="J224" s="177"/>
      <c r="K224" s="178"/>
      <c r="L224" s="178"/>
      <c r="M224" s="178"/>
      <c r="N224" s="178"/>
      <c r="O224" s="178"/>
      <c r="P224" s="178"/>
      <c r="Q224" s="178"/>
      <c r="R224" s="178"/>
      <c r="S224" s="178"/>
    </row>
    <row r="225" spans="2:19" ht="21.95" customHeight="1" x14ac:dyDescent="0.4">
      <c r="B225" s="30">
        <v>192</v>
      </c>
      <c r="C225" s="177"/>
      <c r="D225" s="177"/>
      <c r="E225" s="177"/>
      <c r="F225" s="177"/>
      <c r="G225" s="177"/>
      <c r="H225" s="177"/>
      <c r="I225" s="177"/>
      <c r="J225" s="177"/>
      <c r="K225" s="178"/>
      <c r="L225" s="178"/>
      <c r="M225" s="178"/>
      <c r="N225" s="178"/>
      <c r="O225" s="178"/>
      <c r="P225" s="178"/>
      <c r="Q225" s="178"/>
      <c r="R225" s="178"/>
      <c r="S225" s="178"/>
    </row>
    <row r="226" spans="2:19" ht="21.95" customHeight="1" x14ac:dyDescent="0.4">
      <c r="B226" s="30">
        <v>193</v>
      </c>
      <c r="C226" s="177"/>
      <c r="D226" s="177"/>
      <c r="E226" s="177"/>
      <c r="F226" s="177"/>
      <c r="G226" s="177"/>
      <c r="H226" s="177"/>
      <c r="I226" s="177"/>
      <c r="J226" s="177"/>
      <c r="K226" s="178"/>
      <c r="L226" s="178"/>
      <c r="M226" s="178"/>
      <c r="N226" s="178"/>
      <c r="O226" s="178"/>
      <c r="P226" s="178"/>
      <c r="Q226" s="178"/>
      <c r="R226" s="178"/>
      <c r="S226" s="178"/>
    </row>
    <row r="227" spans="2:19" ht="21.95" customHeight="1" x14ac:dyDescent="0.4">
      <c r="B227" s="30">
        <v>194</v>
      </c>
      <c r="C227" s="177"/>
      <c r="D227" s="177"/>
      <c r="E227" s="177"/>
      <c r="F227" s="177"/>
      <c r="G227" s="177"/>
      <c r="H227" s="177"/>
      <c r="I227" s="177"/>
      <c r="J227" s="177"/>
      <c r="K227" s="178"/>
      <c r="L227" s="178"/>
      <c r="M227" s="178"/>
      <c r="N227" s="178"/>
      <c r="O227" s="178"/>
      <c r="P227" s="178"/>
      <c r="Q227" s="178"/>
      <c r="R227" s="178"/>
      <c r="S227" s="178"/>
    </row>
    <row r="228" spans="2:19" ht="21.95" customHeight="1" x14ac:dyDescent="0.4">
      <c r="B228" s="30">
        <v>195</v>
      </c>
      <c r="C228" s="177"/>
      <c r="D228" s="177"/>
      <c r="E228" s="177"/>
      <c r="F228" s="177"/>
      <c r="G228" s="177"/>
      <c r="H228" s="177"/>
      <c r="I228" s="177"/>
      <c r="J228" s="177"/>
      <c r="K228" s="178"/>
      <c r="L228" s="178"/>
      <c r="M228" s="178"/>
      <c r="N228" s="178"/>
      <c r="O228" s="178"/>
      <c r="P228" s="178"/>
      <c r="Q228" s="178"/>
      <c r="R228" s="178"/>
      <c r="S228" s="178"/>
    </row>
    <row r="229" spans="2:19" ht="21.95" customHeight="1" x14ac:dyDescent="0.4">
      <c r="B229" s="30">
        <v>196</v>
      </c>
      <c r="C229" s="177"/>
      <c r="D229" s="177"/>
      <c r="E229" s="177"/>
      <c r="F229" s="177"/>
      <c r="G229" s="177"/>
      <c r="H229" s="177"/>
      <c r="I229" s="177"/>
      <c r="J229" s="177"/>
      <c r="K229" s="178"/>
      <c r="L229" s="178"/>
      <c r="M229" s="178"/>
      <c r="N229" s="178"/>
      <c r="O229" s="178"/>
      <c r="P229" s="178"/>
      <c r="Q229" s="178"/>
      <c r="R229" s="178"/>
      <c r="S229" s="178"/>
    </row>
    <row r="230" spans="2:19" ht="21.95" customHeight="1" x14ac:dyDescent="0.4">
      <c r="B230" s="30">
        <v>197</v>
      </c>
      <c r="C230" s="177"/>
      <c r="D230" s="177"/>
      <c r="E230" s="177"/>
      <c r="F230" s="177"/>
      <c r="G230" s="177"/>
      <c r="H230" s="177"/>
      <c r="I230" s="177"/>
      <c r="J230" s="177"/>
      <c r="K230" s="178"/>
      <c r="L230" s="178"/>
      <c r="M230" s="178"/>
      <c r="N230" s="178"/>
      <c r="O230" s="178"/>
      <c r="P230" s="178"/>
      <c r="Q230" s="178"/>
      <c r="R230" s="178"/>
      <c r="S230" s="178"/>
    </row>
    <row r="231" spans="2:19" ht="21.95" customHeight="1" x14ac:dyDescent="0.4">
      <c r="B231" s="30">
        <v>198</v>
      </c>
      <c r="C231" s="177"/>
      <c r="D231" s="177"/>
      <c r="E231" s="177"/>
      <c r="F231" s="177"/>
      <c r="G231" s="177"/>
      <c r="H231" s="177"/>
      <c r="I231" s="177"/>
      <c r="J231" s="177"/>
      <c r="K231" s="178"/>
      <c r="L231" s="178"/>
      <c r="M231" s="178"/>
      <c r="N231" s="178"/>
      <c r="O231" s="178"/>
      <c r="P231" s="178"/>
      <c r="Q231" s="178"/>
      <c r="R231" s="178"/>
      <c r="S231" s="178"/>
    </row>
    <row r="232" spans="2:19" ht="21.95" customHeight="1" x14ac:dyDescent="0.4">
      <c r="B232" s="30">
        <v>199</v>
      </c>
      <c r="C232" s="177"/>
      <c r="D232" s="177"/>
      <c r="E232" s="177"/>
      <c r="F232" s="177"/>
      <c r="G232" s="177"/>
      <c r="H232" s="177"/>
      <c r="I232" s="177"/>
      <c r="J232" s="177"/>
      <c r="K232" s="178"/>
      <c r="L232" s="178"/>
      <c r="M232" s="178"/>
      <c r="N232" s="178"/>
      <c r="O232" s="178"/>
      <c r="P232" s="178"/>
      <c r="Q232" s="178"/>
      <c r="R232" s="178"/>
      <c r="S232" s="178"/>
    </row>
    <row r="233" spans="2:19" ht="21.95" customHeight="1" x14ac:dyDescent="0.4">
      <c r="B233" s="30">
        <v>200</v>
      </c>
      <c r="C233" s="177"/>
      <c r="D233" s="177"/>
      <c r="E233" s="177"/>
      <c r="F233" s="177"/>
      <c r="G233" s="177"/>
      <c r="H233" s="177"/>
      <c r="I233" s="177"/>
      <c r="J233" s="177"/>
      <c r="K233" s="178"/>
      <c r="L233" s="178"/>
      <c r="M233" s="178"/>
      <c r="N233" s="178"/>
      <c r="O233" s="178"/>
      <c r="P233" s="178"/>
      <c r="Q233" s="178"/>
      <c r="R233" s="178"/>
      <c r="S233" s="178"/>
    </row>
    <row r="234" spans="2:19" ht="21.95" customHeight="1" x14ac:dyDescent="0.4">
      <c r="B234" s="30">
        <v>201</v>
      </c>
      <c r="C234" s="177"/>
      <c r="D234" s="177"/>
      <c r="E234" s="177"/>
      <c r="F234" s="177"/>
      <c r="G234" s="177"/>
      <c r="H234" s="177"/>
      <c r="I234" s="177"/>
      <c r="J234" s="177"/>
      <c r="K234" s="178"/>
      <c r="L234" s="178"/>
      <c r="M234" s="178"/>
      <c r="N234" s="178"/>
      <c r="O234" s="178"/>
      <c r="P234" s="178"/>
      <c r="Q234" s="178"/>
      <c r="R234" s="178"/>
      <c r="S234" s="178"/>
    </row>
    <row r="235" spans="2:19" ht="21.95" customHeight="1" x14ac:dyDescent="0.4">
      <c r="B235" s="30">
        <v>202</v>
      </c>
      <c r="C235" s="177"/>
      <c r="D235" s="177"/>
      <c r="E235" s="177"/>
      <c r="F235" s="177"/>
      <c r="G235" s="177"/>
      <c r="H235" s="177"/>
      <c r="I235" s="177"/>
      <c r="J235" s="177"/>
      <c r="K235" s="178"/>
      <c r="L235" s="178"/>
      <c r="M235" s="178"/>
      <c r="N235" s="178"/>
      <c r="O235" s="178"/>
      <c r="P235" s="178"/>
      <c r="Q235" s="178"/>
      <c r="R235" s="178"/>
      <c r="S235" s="178"/>
    </row>
    <row r="236" spans="2:19" ht="21.95" customHeight="1" x14ac:dyDescent="0.4">
      <c r="B236" s="30">
        <v>203</v>
      </c>
      <c r="C236" s="177"/>
      <c r="D236" s="177"/>
      <c r="E236" s="177"/>
      <c r="F236" s="177"/>
      <c r="G236" s="177"/>
      <c r="H236" s="177"/>
      <c r="I236" s="177"/>
      <c r="J236" s="177"/>
      <c r="K236" s="178"/>
      <c r="L236" s="178"/>
      <c r="M236" s="178"/>
      <c r="N236" s="178"/>
      <c r="O236" s="178"/>
      <c r="P236" s="178"/>
      <c r="Q236" s="178"/>
      <c r="R236" s="178"/>
      <c r="S236" s="178"/>
    </row>
    <row r="237" spans="2:19" ht="21.95" customHeight="1" x14ac:dyDescent="0.4">
      <c r="B237" s="30">
        <v>204</v>
      </c>
      <c r="C237" s="177"/>
      <c r="D237" s="177"/>
      <c r="E237" s="177"/>
      <c r="F237" s="177"/>
      <c r="G237" s="177"/>
      <c r="H237" s="177"/>
      <c r="I237" s="177"/>
      <c r="J237" s="177"/>
      <c r="K237" s="178"/>
      <c r="L237" s="178"/>
      <c r="M237" s="178"/>
      <c r="N237" s="178"/>
      <c r="O237" s="178"/>
      <c r="P237" s="178"/>
      <c r="Q237" s="178"/>
      <c r="R237" s="178"/>
      <c r="S237" s="178"/>
    </row>
    <row r="238" spans="2:19" ht="21.95" customHeight="1" x14ac:dyDescent="0.4">
      <c r="B238" s="30">
        <v>205</v>
      </c>
      <c r="C238" s="177"/>
      <c r="D238" s="177"/>
      <c r="E238" s="177"/>
      <c r="F238" s="177"/>
      <c r="G238" s="177"/>
      <c r="H238" s="177"/>
      <c r="I238" s="177"/>
      <c r="J238" s="177"/>
      <c r="K238" s="178"/>
      <c r="L238" s="178"/>
      <c r="M238" s="178"/>
      <c r="N238" s="178"/>
      <c r="O238" s="178"/>
      <c r="P238" s="178"/>
      <c r="Q238" s="178"/>
      <c r="R238" s="178"/>
      <c r="S238" s="178"/>
    </row>
    <row r="239" spans="2:19" ht="21.95" customHeight="1" x14ac:dyDescent="0.4">
      <c r="B239" s="30">
        <v>206</v>
      </c>
      <c r="C239" s="177"/>
      <c r="D239" s="177"/>
      <c r="E239" s="177"/>
      <c r="F239" s="177"/>
      <c r="G239" s="177"/>
      <c r="H239" s="177"/>
      <c r="I239" s="177"/>
      <c r="J239" s="177"/>
      <c r="K239" s="178"/>
      <c r="L239" s="178"/>
      <c r="M239" s="178"/>
      <c r="N239" s="178"/>
      <c r="O239" s="178"/>
      <c r="P239" s="178"/>
      <c r="Q239" s="178"/>
      <c r="R239" s="178"/>
      <c r="S239" s="178"/>
    </row>
    <row r="240" spans="2:19" ht="21.95" customHeight="1" x14ac:dyDescent="0.4">
      <c r="B240" s="30">
        <v>207</v>
      </c>
      <c r="C240" s="177"/>
      <c r="D240" s="177"/>
      <c r="E240" s="177"/>
      <c r="F240" s="177"/>
      <c r="G240" s="177"/>
      <c r="H240" s="177"/>
      <c r="I240" s="177"/>
      <c r="J240" s="177"/>
      <c r="K240" s="178"/>
      <c r="L240" s="178"/>
      <c r="M240" s="178"/>
      <c r="N240" s="178"/>
      <c r="O240" s="178"/>
      <c r="P240" s="178"/>
      <c r="Q240" s="178"/>
      <c r="R240" s="178"/>
      <c r="S240" s="178"/>
    </row>
    <row r="241" spans="2:19" ht="21.95" customHeight="1" x14ac:dyDescent="0.4">
      <c r="B241" s="30">
        <v>208</v>
      </c>
      <c r="C241" s="177"/>
      <c r="D241" s="177"/>
      <c r="E241" s="177"/>
      <c r="F241" s="177"/>
      <c r="G241" s="177"/>
      <c r="H241" s="177"/>
      <c r="I241" s="177"/>
      <c r="J241" s="177"/>
      <c r="K241" s="178"/>
      <c r="L241" s="178"/>
      <c r="M241" s="178"/>
      <c r="N241" s="178"/>
      <c r="O241" s="178"/>
      <c r="P241" s="178"/>
      <c r="Q241" s="178"/>
      <c r="R241" s="178"/>
      <c r="S241" s="178"/>
    </row>
    <row r="242" spans="2:19" ht="21.95" customHeight="1" x14ac:dyDescent="0.4">
      <c r="B242" s="30">
        <v>209</v>
      </c>
      <c r="C242" s="177"/>
      <c r="D242" s="177"/>
      <c r="E242" s="177"/>
      <c r="F242" s="177"/>
      <c r="G242" s="177"/>
      <c r="H242" s="177"/>
      <c r="I242" s="177"/>
      <c r="J242" s="177"/>
      <c r="K242" s="178"/>
      <c r="L242" s="178"/>
      <c r="M242" s="178"/>
      <c r="N242" s="178"/>
      <c r="O242" s="178"/>
      <c r="P242" s="178"/>
      <c r="Q242" s="178"/>
      <c r="R242" s="178"/>
      <c r="S242" s="178"/>
    </row>
    <row r="243" spans="2:19" ht="21.95" customHeight="1" x14ac:dyDescent="0.4">
      <c r="B243" s="30">
        <v>210</v>
      </c>
      <c r="C243" s="177"/>
      <c r="D243" s="177"/>
      <c r="E243" s="177"/>
      <c r="F243" s="177"/>
      <c r="G243" s="177"/>
      <c r="H243" s="177"/>
      <c r="I243" s="177"/>
      <c r="J243" s="177"/>
      <c r="K243" s="178"/>
      <c r="L243" s="178"/>
      <c r="M243" s="178"/>
      <c r="N243" s="178"/>
      <c r="O243" s="178"/>
      <c r="P243" s="178"/>
      <c r="Q243" s="178"/>
      <c r="R243" s="178"/>
      <c r="S243" s="178"/>
    </row>
    <row r="244" spans="2:19" ht="21.95" customHeight="1" x14ac:dyDescent="0.4">
      <c r="B244" s="30">
        <v>211</v>
      </c>
      <c r="C244" s="177"/>
      <c r="D244" s="177"/>
      <c r="E244" s="177"/>
      <c r="F244" s="177"/>
      <c r="G244" s="177"/>
      <c r="H244" s="177"/>
      <c r="I244" s="177"/>
      <c r="J244" s="177"/>
      <c r="K244" s="178"/>
      <c r="L244" s="178"/>
      <c r="M244" s="178"/>
      <c r="N244" s="178"/>
      <c r="O244" s="178"/>
      <c r="P244" s="178"/>
      <c r="Q244" s="178"/>
      <c r="R244" s="178"/>
      <c r="S244" s="178"/>
    </row>
    <row r="245" spans="2:19" ht="21.95" customHeight="1" x14ac:dyDescent="0.4">
      <c r="B245" s="30">
        <v>212</v>
      </c>
      <c r="C245" s="177"/>
      <c r="D245" s="177"/>
      <c r="E245" s="177"/>
      <c r="F245" s="177"/>
      <c r="G245" s="177"/>
      <c r="H245" s="177"/>
      <c r="I245" s="177"/>
      <c r="J245" s="177"/>
      <c r="K245" s="178"/>
      <c r="L245" s="178"/>
      <c r="M245" s="178"/>
      <c r="N245" s="178"/>
      <c r="O245" s="178"/>
      <c r="P245" s="178"/>
      <c r="Q245" s="178"/>
      <c r="R245" s="178"/>
      <c r="S245" s="178"/>
    </row>
    <row r="246" spans="2:19" ht="21.95" customHeight="1" x14ac:dyDescent="0.4">
      <c r="B246" s="30">
        <v>213</v>
      </c>
      <c r="C246" s="177"/>
      <c r="D246" s="177"/>
      <c r="E246" s="177"/>
      <c r="F246" s="177"/>
      <c r="G246" s="177"/>
      <c r="H246" s="177"/>
      <c r="I246" s="177"/>
      <c r="J246" s="177"/>
      <c r="K246" s="178"/>
      <c r="L246" s="178"/>
      <c r="M246" s="178"/>
      <c r="N246" s="178"/>
      <c r="O246" s="178"/>
      <c r="P246" s="178"/>
      <c r="Q246" s="178"/>
      <c r="R246" s="178"/>
      <c r="S246" s="178"/>
    </row>
    <row r="247" spans="2:19" ht="21.95" customHeight="1" x14ac:dyDescent="0.4">
      <c r="B247" s="30">
        <v>214</v>
      </c>
      <c r="C247" s="177"/>
      <c r="D247" s="177"/>
      <c r="E247" s="177"/>
      <c r="F247" s="177"/>
      <c r="G247" s="177"/>
      <c r="H247" s="177"/>
      <c r="I247" s="177"/>
      <c r="J247" s="177"/>
      <c r="K247" s="178"/>
      <c r="L247" s="178"/>
      <c r="M247" s="178"/>
      <c r="N247" s="178"/>
      <c r="O247" s="178"/>
      <c r="P247" s="178"/>
      <c r="Q247" s="178"/>
      <c r="R247" s="178"/>
      <c r="S247" s="178"/>
    </row>
    <row r="248" spans="2:19" ht="21.95" customHeight="1" x14ac:dyDescent="0.4">
      <c r="B248" s="30">
        <v>215</v>
      </c>
      <c r="C248" s="177"/>
      <c r="D248" s="177"/>
      <c r="E248" s="177"/>
      <c r="F248" s="177"/>
      <c r="G248" s="177"/>
      <c r="H248" s="177"/>
      <c r="I248" s="177"/>
      <c r="J248" s="177"/>
      <c r="K248" s="178"/>
      <c r="L248" s="178"/>
      <c r="M248" s="178"/>
      <c r="N248" s="178"/>
      <c r="O248" s="178"/>
      <c r="P248" s="178"/>
      <c r="Q248" s="178"/>
      <c r="R248" s="178"/>
      <c r="S248" s="178"/>
    </row>
    <row r="249" spans="2:19" ht="21.95" customHeight="1" x14ac:dyDescent="0.4">
      <c r="B249" s="30">
        <v>216</v>
      </c>
      <c r="C249" s="177"/>
      <c r="D249" s="177"/>
      <c r="E249" s="177"/>
      <c r="F249" s="177"/>
      <c r="G249" s="177"/>
      <c r="H249" s="177"/>
      <c r="I249" s="177"/>
      <c r="J249" s="177"/>
      <c r="K249" s="178"/>
      <c r="L249" s="178"/>
      <c r="M249" s="178"/>
      <c r="N249" s="178"/>
      <c r="O249" s="178"/>
      <c r="P249" s="178"/>
      <c r="Q249" s="178"/>
      <c r="R249" s="178"/>
      <c r="S249" s="178"/>
    </row>
    <row r="250" spans="2:19" ht="21.95" customHeight="1" x14ac:dyDescent="0.4">
      <c r="B250" s="30">
        <v>217</v>
      </c>
      <c r="C250" s="177"/>
      <c r="D250" s="177"/>
      <c r="E250" s="177"/>
      <c r="F250" s="177"/>
      <c r="G250" s="177"/>
      <c r="H250" s="177"/>
      <c r="I250" s="177"/>
      <c r="J250" s="177"/>
      <c r="K250" s="178"/>
      <c r="L250" s="178"/>
      <c r="M250" s="178"/>
      <c r="N250" s="178"/>
      <c r="O250" s="178"/>
      <c r="P250" s="178"/>
      <c r="Q250" s="178"/>
      <c r="R250" s="178"/>
      <c r="S250" s="178"/>
    </row>
    <row r="251" spans="2:19" ht="21.95" customHeight="1" x14ac:dyDescent="0.4">
      <c r="B251" s="30">
        <v>218</v>
      </c>
      <c r="C251" s="177"/>
      <c r="D251" s="177"/>
      <c r="E251" s="177"/>
      <c r="F251" s="177"/>
      <c r="G251" s="177"/>
      <c r="H251" s="177"/>
      <c r="I251" s="177"/>
      <c r="J251" s="177"/>
      <c r="K251" s="178"/>
      <c r="L251" s="178"/>
      <c r="M251" s="178"/>
      <c r="N251" s="178"/>
      <c r="O251" s="178"/>
      <c r="P251" s="178"/>
      <c r="Q251" s="178"/>
      <c r="R251" s="178"/>
      <c r="S251" s="178"/>
    </row>
    <row r="252" spans="2:19" ht="21.95" customHeight="1" x14ac:dyDescent="0.4">
      <c r="B252" s="30">
        <v>219</v>
      </c>
      <c r="C252" s="177"/>
      <c r="D252" s="177"/>
      <c r="E252" s="177"/>
      <c r="F252" s="177"/>
      <c r="G252" s="177"/>
      <c r="H252" s="177"/>
      <c r="I252" s="177"/>
      <c r="J252" s="177"/>
      <c r="K252" s="178"/>
      <c r="L252" s="178"/>
      <c r="M252" s="178"/>
      <c r="N252" s="178"/>
      <c r="O252" s="178"/>
      <c r="P252" s="178"/>
      <c r="Q252" s="178"/>
      <c r="R252" s="178"/>
      <c r="S252" s="178"/>
    </row>
    <row r="253" spans="2:19" ht="21.95" customHeight="1" x14ac:dyDescent="0.4">
      <c r="B253" s="30">
        <v>220</v>
      </c>
      <c r="C253" s="177"/>
      <c r="D253" s="177"/>
      <c r="E253" s="177"/>
      <c r="F253" s="177"/>
      <c r="G253" s="177"/>
      <c r="H253" s="177"/>
      <c r="I253" s="177"/>
      <c r="J253" s="177"/>
      <c r="K253" s="178"/>
      <c r="L253" s="178"/>
      <c r="M253" s="178"/>
      <c r="N253" s="178"/>
      <c r="O253" s="178"/>
      <c r="P253" s="178"/>
      <c r="Q253" s="178"/>
      <c r="R253" s="178"/>
      <c r="S253" s="178"/>
    </row>
    <row r="254" spans="2:19" ht="21.95" customHeight="1" x14ac:dyDescent="0.4">
      <c r="B254" s="30">
        <v>221</v>
      </c>
      <c r="C254" s="177"/>
      <c r="D254" s="177"/>
      <c r="E254" s="177"/>
      <c r="F254" s="177"/>
      <c r="G254" s="177"/>
      <c r="H254" s="177"/>
      <c r="I254" s="177"/>
      <c r="J254" s="177"/>
      <c r="K254" s="178"/>
      <c r="L254" s="178"/>
      <c r="M254" s="178"/>
      <c r="N254" s="178"/>
      <c r="O254" s="178"/>
      <c r="P254" s="178"/>
      <c r="Q254" s="178"/>
      <c r="R254" s="178"/>
      <c r="S254" s="178"/>
    </row>
    <row r="255" spans="2:19" ht="21.95" customHeight="1" x14ac:dyDescent="0.4">
      <c r="B255" s="30">
        <v>222</v>
      </c>
      <c r="C255" s="177"/>
      <c r="D255" s="177"/>
      <c r="E255" s="177"/>
      <c r="F255" s="177"/>
      <c r="G255" s="177"/>
      <c r="H255" s="177"/>
      <c r="I255" s="177"/>
      <c r="J255" s="177"/>
      <c r="K255" s="178"/>
      <c r="L255" s="178"/>
      <c r="M255" s="178"/>
      <c r="N255" s="178"/>
      <c r="O255" s="178"/>
      <c r="P255" s="178"/>
      <c r="Q255" s="178"/>
      <c r="R255" s="178"/>
      <c r="S255" s="178"/>
    </row>
    <row r="256" spans="2:19" ht="21.95" customHeight="1" x14ac:dyDescent="0.4">
      <c r="B256" s="30">
        <v>223</v>
      </c>
      <c r="C256" s="177"/>
      <c r="D256" s="177"/>
      <c r="E256" s="177"/>
      <c r="F256" s="177"/>
      <c r="G256" s="177"/>
      <c r="H256" s="177"/>
      <c r="I256" s="177"/>
      <c r="J256" s="177"/>
      <c r="K256" s="178"/>
      <c r="L256" s="178"/>
      <c r="M256" s="178"/>
      <c r="N256" s="178"/>
      <c r="O256" s="178"/>
      <c r="P256" s="178"/>
      <c r="Q256" s="178"/>
      <c r="R256" s="178"/>
      <c r="S256" s="178"/>
    </row>
    <row r="257" spans="2:19" ht="21.95" customHeight="1" x14ac:dyDescent="0.4">
      <c r="B257" s="30">
        <v>224</v>
      </c>
      <c r="C257" s="177"/>
      <c r="D257" s="177"/>
      <c r="E257" s="177"/>
      <c r="F257" s="177"/>
      <c r="G257" s="177"/>
      <c r="H257" s="177"/>
      <c r="I257" s="177"/>
      <c r="J257" s="177"/>
      <c r="K257" s="178"/>
      <c r="L257" s="178"/>
      <c r="M257" s="178"/>
      <c r="N257" s="178"/>
      <c r="O257" s="178"/>
      <c r="P257" s="178"/>
      <c r="Q257" s="178"/>
      <c r="R257" s="178"/>
      <c r="S257" s="178"/>
    </row>
    <row r="258" spans="2:19" ht="21.95" customHeight="1" x14ac:dyDescent="0.4">
      <c r="B258" s="30">
        <v>225</v>
      </c>
      <c r="C258" s="177"/>
      <c r="D258" s="177"/>
      <c r="E258" s="177"/>
      <c r="F258" s="177"/>
      <c r="G258" s="177"/>
      <c r="H258" s="177"/>
      <c r="I258" s="177"/>
      <c r="J258" s="177"/>
      <c r="K258" s="178"/>
      <c r="L258" s="178"/>
      <c r="M258" s="178"/>
      <c r="N258" s="178"/>
      <c r="O258" s="178"/>
      <c r="P258" s="178"/>
      <c r="Q258" s="178"/>
      <c r="R258" s="178"/>
      <c r="S258" s="178"/>
    </row>
    <row r="259" spans="2:19" ht="21.95" customHeight="1" x14ac:dyDescent="0.4">
      <c r="B259" s="30">
        <v>226</v>
      </c>
      <c r="C259" s="177"/>
      <c r="D259" s="177"/>
      <c r="E259" s="177"/>
      <c r="F259" s="177"/>
      <c r="G259" s="177"/>
      <c r="H259" s="177"/>
      <c r="I259" s="177"/>
      <c r="J259" s="177"/>
      <c r="K259" s="178"/>
      <c r="L259" s="178"/>
      <c r="M259" s="178"/>
      <c r="N259" s="178"/>
      <c r="O259" s="178"/>
      <c r="P259" s="178"/>
      <c r="Q259" s="178"/>
      <c r="R259" s="178"/>
      <c r="S259" s="178"/>
    </row>
    <row r="260" spans="2:19" ht="21.95" customHeight="1" x14ac:dyDescent="0.4">
      <c r="B260" s="30">
        <v>227</v>
      </c>
      <c r="C260" s="177"/>
      <c r="D260" s="177"/>
      <c r="E260" s="177"/>
      <c r="F260" s="177"/>
      <c r="G260" s="177"/>
      <c r="H260" s="177"/>
      <c r="I260" s="177"/>
      <c r="J260" s="177"/>
      <c r="K260" s="178"/>
      <c r="L260" s="178"/>
      <c r="M260" s="178"/>
      <c r="N260" s="178"/>
      <c r="O260" s="178"/>
      <c r="P260" s="178"/>
      <c r="Q260" s="178"/>
      <c r="R260" s="178"/>
      <c r="S260" s="178"/>
    </row>
    <row r="261" spans="2:19" ht="21.95" customHeight="1" x14ac:dyDescent="0.4">
      <c r="B261" s="30">
        <v>228</v>
      </c>
      <c r="C261" s="177"/>
      <c r="D261" s="177"/>
      <c r="E261" s="177"/>
      <c r="F261" s="177"/>
      <c r="G261" s="177"/>
      <c r="H261" s="177"/>
      <c r="I261" s="177"/>
      <c r="J261" s="177"/>
      <c r="K261" s="178"/>
      <c r="L261" s="178"/>
      <c r="M261" s="178"/>
      <c r="N261" s="178"/>
      <c r="O261" s="178"/>
      <c r="P261" s="178"/>
      <c r="Q261" s="178"/>
      <c r="R261" s="178"/>
      <c r="S261" s="178"/>
    </row>
    <row r="262" spans="2:19" ht="21.95" customHeight="1" x14ac:dyDescent="0.4">
      <c r="B262" s="30">
        <v>229</v>
      </c>
      <c r="C262" s="177"/>
      <c r="D262" s="177"/>
      <c r="E262" s="177"/>
      <c r="F262" s="177"/>
      <c r="G262" s="177"/>
      <c r="H262" s="177"/>
      <c r="I262" s="177"/>
      <c r="J262" s="177"/>
      <c r="K262" s="178"/>
      <c r="L262" s="178"/>
      <c r="M262" s="178"/>
      <c r="N262" s="178"/>
      <c r="O262" s="178"/>
      <c r="P262" s="178"/>
      <c r="Q262" s="178"/>
      <c r="R262" s="178"/>
      <c r="S262" s="178"/>
    </row>
    <row r="263" spans="2:19" ht="21.95" customHeight="1" x14ac:dyDescent="0.4">
      <c r="B263" s="30">
        <v>230</v>
      </c>
      <c r="C263" s="177"/>
      <c r="D263" s="177"/>
      <c r="E263" s="177"/>
      <c r="F263" s="177"/>
      <c r="G263" s="177"/>
      <c r="H263" s="177"/>
      <c r="I263" s="177"/>
      <c r="J263" s="177"/>
      <c r="K263" s="178"/>
      <c r="L263" s="178"/>
      <c r="M263" s="178"/>
      <c r="N263" s="178"/>
      <c r="O263" s="178"/>
      <c r="P263" s="178"/>
      <c r="Q263" s="178"/>
      <c r="R263" s="178"/>
      <c r="S263" s="178"/>
    </row>
    <row r="264" spans="2:19" ht="21.95" customHeight="1" x14ac:dyDescent="0.4">
      <c r="B264" s="30">
        <v>231</v>
      </c>
      <c r="C264" s="177"/>
      <c r="D264" s="177"/>
      <c r="E264" s="177"/>
      <c r="F264" s="177"/>
      <c r="G264" s="177"/>
      <c r="H264" s="177"/>
      <c r="I264" s="177"/>
      <c r="J264" s="177"/>
      <c r="K264" s="178"/>
      <c r="L264" s="178"/>
      <c r="M264" s="178"/>
      <c r="N264" s="178"/>
      <c r="O264" s="178"/>
      <c r="P264" s="178"/>
      <c r="Q264" s="178"/>
      <c r="R264" s="178"/>
      <c r="S264" s="178"/>
    </row>
    <row r="265" spans="2:19" ht="21.95" customHeight="1" x14ac:dyDescent="0.4">
      <c r="B265" s="30">
        <v>232</v>
      </c>
      <c r="C265" s="177"/>
      <c r="D265" s="177"/>
      <c r="E265" s="177"/>
      <c r="F265" s="177"/>
      <c r="G265" s="177"/>
      <c r="H265" s="177"/>
      <c r="I265" s="177"/>
      <c r="J265" s="177"/>
      <c r="K265" s="178"/>
      <c r="L265" s="178"/>
      <c r="M265" s="178"/>
      <c r="N265" s="178"/>
      <c r="O265" s="178"/>
      <c r="P265" s="178"/>
      <c r="Q265" s="178"/>
      <c r="R265" s="178"/>
      <c r="S265" s="178"/>
    </row>
    <row r="266" spans="2:19" ht="21.95" customHeight="1" x14ac:dyDescent="0.4">
      <c r="B266" s="30">
        <v>233</v>
      </c>
      <c r="C266" s="177"/>
      <c r="D266" s="177"/>
      <c r="E266" s="177"/>
      <c r="F266" s="177"/>
      <c r="G266" s="177"/>
      <c r="H266" s="177"/>
      <c r="I266" s="177"/>
      <c r="J266" s="177"/>
      <c r="K266" s="178"/>
      <c r="L266" s="178"/>
      <c r="M266" s="178"/>
      <c r="N266" s="178"/>
      <c r="O266" s="178"/>
      <c r="P266" s="178"/>
      <c r="Q266" s="178"/>
      <c r="R266" s="178"/>
      <c r="S266" s="178"/>
    </row>
    <row r="267" spans="2:19" ht="21.95" customHeight="1" x14ac:dyDescent="0.4">
      <c r="B267" s="30">
        <v>234</v>
      </c>
      <c r="C267" s="177"/>
      <c r="D267" s="177"/>
      <c r="E267" s="177"/>
      <c r="F267" s="177"/>
      <c r="G267" s="177"/>
      <c r="H267" s="177"/>
      <c r="I267" s="177"/>
      <c r="J267" s="177"/>
      <c r="K267" s="178"/>
      <c r="L267" s="178"/>
      <c r="M267" s="178"/>
      <c r="N267" s="178"/>
      <c r="O267" s="178"/>
      <c r="P267" s="178"/>
      <c r="Q267" s="178"/>
      <c r="R267" s="178"/>
      <c r="S267" s="178"/>
    </row>
    <row r="268" spans="2:19" ht="21.95" customHeight="1" x14ac:dyDescent="0.4">
      <c r="B268" s="30">
        <v>235</v>
      </c>
      <c r="C268" s="177"/>
      <c r="D268" s="177"/>
      <c r="E268" s="177"/>
      <c r="F268" s="177"/>
      <c r="G268" s="177"/>
      <c r="H268" s="177"/>
      <c r="I268" s="177"/>
      <c r="J268" s="177"/>
      <c r="K268" s="178"/>
      <c r="L268" s="178"/>
      <c r="M268" s="178"/>
      <c r="N268" s="178"/>
      <c r="O268" s="178"/>
      <c r="P268" s="178"/>
      <c r="Q268" s="178"/>
      <c r="R268" s="178"/>
      <c r="S268" s="178"/>
    </row>
    <row r="269" spans="2:19" ht="21.95" customHeight="1" x14ac:dyDescent="0.4">
      <c r="B269" s="30">
        <v>236</v>
      </c>
      <c r="C269" s="177"/>
      <c r="D269" s="177"/>
      <c r="E269" s="177"/>
      <c r="F269" s="177"/>
      <c r="G269" s="177"/>
      <c r="H269" s="177"/>
      <c r="I269" s="177"/>
      <c r="J269" s="177"/>
      <c r="K269" s="178"/>
      <c r="L269" s="178"/>
      <c r="M269" s="178"/>
      <c r="N269" s="178"/>
      <c r="O269" s="178"/>
      <c r="P269" s="178"/>
      <c r="Q269" s="178"/>
      <c r="R269" s="178"/>
      <c r="S269" s="178"/>
    </row>
    <row r="270" spans="2:19" ht="21.95" customHeight="1" x14ac:dyDescent="0.4">
      <c r="B270" s="30">
        <v>237</v>
      </c>
      <c r="C270" s="177"/>
      <c r="D270" s="177"/>
      <c r="E270" s="177"/>
      <c r="F270" s="177"/>
      <c r="G270" s="177"/>
      <c r="H270" s="177"/>
      <c r="I270" s="177"/>
      <c r="J270" s="177"/>
      <c r="K270" s="178"/>
      <c r="L270" s="178"/>
      <c r="M270" s="178"/>
      <c r="N270" s="178"/>
      <c r="O270" s="178"/>
      <c r="P270" s="178"/>
      <c r="Q270" s="178"/>
      <c r="R270" s="178"/>
      <c r="S270" s="178"/>
    </row>
    <row r="271" spans="2:19" ht="21.95" customHeight="1" x14ac:dyDescent="0.4">
      <c r="B271" s="30">
        <v>238</v>
      </c>
      <c r="C271" s="177"/>
      <c r="D271" s="177"/>
      <c r="E271" s="177"/>
      <c r="F271" s="177"/>
      <c r="G271" s="177"/>
      <c r="H271" s="177"/>
      <c r="I271" s="177"/>
      <c r="J271" s="177"/>
      <c r="K271" s="178"/>
      <c r="L271" s="178"/>
      <c r="M271" s="178"/>
      <c r="N271" s="178"/>
      <c r="O271" s="178"/>
      <c r="P271" s="178"/>
      <c r="Q271" s="178"/>
      <c r="R271" s="178"/>
      <c r="S271" s="178"/>
    </row>
    <row r="272" spans="2:19" ht="21.95" customHeight="1" x14ac:dyDescent="0.4">
      <c r="B272" s="30">
        <v>239</v>
      </c>
      <c r="C272" s="177"/>
      <c r="D272" s="177"/>
      <c r="E272" s="177"/>
      <c r="F272" s="177"/>
      <c r="G272" s="177"/>
      <c r="H272" s="177"/>
      <c r="I272" s="177"/>
      <c r="J272" s="177"/>
      <c r="K272" s="178"/>
      <c r="L272" s="178"/>
      <c r="M272" s="178"/>
      <c r="N272" s="178"/>
      <c r="O272" s="178"/>
      <c r="P272" s="178"/>
      <c r="Q272" s="178"/>
      <c r="R272" s="178"/>
      <c r="S272" s="178"/>
    </row>
    <row r="273" spans="2:19" ht="21.95" customHeight="1" x14ac:dyDescent="0.4">
      <c r="B273" s="30">
        <v>240</v>
      </c>
      <c r="C273" s="177"/>
      <c r="D273" s="177"/>
      <c r="E273" s="177"/>
      <c r="F273" s="177"/>
      <c r="G273" s="177"/>
      <c r="H273" s="177"/>
      <c r="I273" s="177"/>
      <c r="J273" s="177"/>
      <c r="K273" s="178"/>
      <c r="L273" s="178"/>
      <c r="M273" s="178"/>
      <c r="N273" s="178"/>
      <c r="O273" s="178"/>
      <c r="P273" s="178"/>
      <c r="Q273" s="178"/>
      <c r="R273" s="178"/>
      <c r="S273" s="178"/>
    </row>
    <row r="274" spans="2:19" ht="21.95" customHeight="1" x14ac:dyDescent="0.4">
      <c r="B274" s="30">
        <v>241</v>
      </c>
      <c r="C274" s="177"/>
      <c r="D274" s="177"/>
      <c r="E274" s="177"/>
      <c r="F274" s="177"/>
      <c r="G274" s="177"/>
      <c r="H274" s="177"/>
      <c r="I274" s="177"/>
      <c r="J274" s="177"/>
      <c r="K274" s="178"/>
      <c r="L274" s="178"/>
      <c r="M274" s="178"/>
      <c r="N274" s="178"/>
      <c r="O274" s="178"/>
      <c r="P274" s="178"/>
      <c r="Q274" s="178"/>
      <c r="R274" s="178"/>
      <c r="S274" s="178"/>
    </row>
    <row r="275" spans="2:19" ht="21.95" customHeight="1" x14ac:dyDescent="0.4">
      <c r="B275" s="30">
        <v>242</v>
      </c>
      <c r="C275" s="177"/>
      <c r="D275" s="177"/>
      <c r="E275" s="177"/>
      <c r="F275" s="177"/>
      <c r="G275" s="177"/>
      <c r="H275" s="177"/>
      <c r="I275" s="177"/>
      <c r="J275" s="177"/>
      <c r="K275" s="178"/>
      <c r="L275" s="178"/>
      <c r="M275" s="178"/>
      <c r="N275" s="178"/>
      <c r="O275" s="178"/>
      <c r="P275" s="178"/>
      <c r="Q275" s="178"/>
      <c r="R275" s="178"/>
      <c r="S275" s="178"/>
    </row>
    <row r="276" spans="2:19" ht="21.95" customHeight="1" x14ac:dyDescent="0.4">
      <c r="B276" s="30">
        <v>243</v>
      </c>
      <c r="C276" s="177"/>
      <c r="D276" s="177"/>
      <c r="E276" s="177"/>
      <c r="F276" s="177"/>
      <c r="G276" s="177"/>
      <c r="H276" s="177"/>
      <c r="I276" s="177"/>
      <c r="J276" s="177"/>
      <c r="K276" s="178"/>
      <c r="L276" s="178"/>
      <c r="M276" s="178"/>
      <c r="N276" s="178"/>
      <c r="O276" s="178"/>
      <c r="P276" s="178"/>
      <c r="Q276" s="178"/>
      <c r="R276" s="178"/>
      <c r="S276" s="178"/>
    </row>
    <row r="277" spans="2:19" ht="21.95" customHeight="1" x14ac:dyDescent="0.4">
      <c r="B277" s="30">
        <v>244</v>
      </c>
      <c r="C277" s="177"/>
      <c r="D277" s="177"/>
      <c r="E277" s="177"/>
      <c r="F277" s="177"/>
      <c r="G277" s="177"/>
      <c r="H277" s="177"/>
      <c r="I277" s="177"/>
      <c r="J277" s="177"/>
      <c r="K277" s="178"/>
      <c r="L277" s="178"/>
      <c r="M277" s="178"/>
      <c r="N277" s="178"/>
      <c r="O277" s="178"/>
      <c r="P277" s="178"/>
      <c r="Q277" s="178"/>
      <c r="R277" s="178"/>
      <c r="S277" s="178"/>
    </row>
    <row r="278" spans="2:19" ht="21.95" customHeight="1" x14ac:dyDescent="0.4">
      <c r="B278" s="30">
        <v>245</v>
      </c>
      <c r="C278" s="177"/>
      <c r="D278" s="177"/>
      <c r="E278" s="177"/>
      <c r="F278" s="177"/>
      <c r="G278" s="177"/>
      <c r="H278" s="177"/>
      <c r="I278" s="177"/>
      <c r="J278" s="177"/>
      <c r="K278" s="178"/>
      <c r="L278" s="178"/>
      <c r="M278" s="178"/>
      <c r="N278" s="178"/>
      <c r="O278" s="178"/>
      <c r="P278" s="178"/>
      <c r="Q278" s="178"/>
      <c r="R278" s="178"/>
      <c r="S278" s="178"/>
    </row>
    <row r="279" spans="2:19" ht="21.95" customHeight="1" x14ac:dyDescent="0.4">
      <c r="B279" s="30">
        <v>246</v>
      </c>
      <c r="C279" s="177"/>
      <c r="D279" s="177"/>
      <c r="E279" s="177"/>
      <c r="F279" s="177"/>
      <c r="G279" s="177"/>
      <c r="H279" s="177"/>
      <c r="I279" s="177"/>
      <c r="J279" s="177"/>
      <c r="K279" s="178"/>
      <c r="L279" s="178"/>
      <c r="M279" s="178"/>
      <c r="N279" s="178"/>
      <c r="O279" s="178"/>
      <c r="P279" s="178"/>
      <c r="Q279" s="178"/>
      <c r="R279" s="178"/>
      <c r="S279" s="178"/>
    </row>
    <row r="280" spans="2:19" ht="21.95" customHeight="1" x14ac:dyDescent="0.4">
      <c r="B280" s="30">
        <v>247</v>
      </c>
      <c r="C280" s="177"/>
      <c r="D280" s="177"/>
      <c r="E280" s="177"/>
      <c r="F280" s="177"/>
      <c r="G280" s="177"/>
      <c r="H280" s="177"/>
      <c r="I280" s="177"/>
      <c r="J280" s="177"/>
      <c r="K280" s="178"/>
      <c r="L280" s="178"/>
      <c r="M280" s="178"/>
      <c r="N280" s="178"/>
      <c r="O280" s="178"/>
      <c r="P280" s="178"/>
      <c r="Q280" s="178"/>
      <c r="R280" s="178"/>
      <c r="S280" s="178"/>
    </row>
    <row r="281" spans="2:19" ht="21.95" customHeight="1" x14ac:dyDescent="0.4">
      <c r="B281" s="30">
        <v>248</v>
      </c>
      <c r="C281" s="177"/>
      <c r="D281" s="177"/>
      <c r="E281" s="177"/>
      <c r="F281" s="177"/>
      <c r="G281" s="177"/>
      <c r="H281" s="177"/>
      <c r="I281" s="177"/>
      <c r="J281" s="177"/>
      <c r="K281" s="178"/>
      <c r="L281" s="178"/>
      <c r="M281" s="178"/>
      <c r="N281" s="178"/>
      <c r="O281" s="178"/>
      <c r="P281" s="178"/>
      <c r="Q281" s="178"/>
      <c r="R281" s="178"/>
      <c r="S281" s="178"/>
    </row>
    <row r="282" spans="2:19" ht="21.95" customHeight="1" x14ac:dyDescent="0.4">
      <c r="B282" s="30">
        <v>249</v>
      </c>
      <c r="C282" s="177"/>
      <c r="D282" s="177"/>
      <c r="E282" s="177"/>
      <c r="F282" s="177"/>
      <c r="G282" s="177"/>
      <c r="H282" s="177"/>
      <c r="I282" s="177"/>
      <c r="J282" s="177"/>
      <c r="K282" s="178"/>
      <c r="L282" s="178"/>
      <c r="M282" s="178"/>
      <c r="N282" s="178"/>
      <c r="O282" s="178"/>
      <c r="P282" s="178"/>
      <c r="Q282" s="178"/>
      <c r="R282" s="178"/>
      <c r="S282" s="178"/>
    </row>
    <row r="283" spans="2:19" ht="21.95" customHeight="1" x14ac:dyDescent="0.4">
      <c r="B283" s="30">
        <v>250</v>
      </c>
      <c r="C283" s="177"/>
      <c r="D283" s="177"/>
      <c r="E283" s="177"/>
      <c r="F283" s="177"/>
      <c r="G283" s="177"/>
      <c r="H283" s="177"/>
      <c r="I283" s="177"/>
      <c r="J283" s="177"/>
      <c r="K283" s="178"/>
      <c r="L283" s="178"/>
      <c r="M283" s="178"/>
      <c r="N283" s="178"/>
      <c r="O283" s="178"/>
      <c r="P283" s="178"/>
      <c r="Q283" s="178"/>
      <c r="R283" s="178"/>
      <c r="S283" s="178"/>
    </row>
    <row r="284" spans="2:19" ht="21.95" customHeight="1" x14ac:dyDescent="0.4">
      <c r="B284" s="30">
        <v>251</v>
      </c>
      <c r="C284" s="177"/>
      <c r="D284" s="177"/>
      <c r="E284" s="177"/>
      <c r="F284" s="177"/>
      <c r="G284" s="177"/>
      <c r="H284" s="177"/>
      <c r="I284" s="177"/>
      <c r="J284" s="177"/>
      <c r="K284" s="178"/>
      <c r="L284" s="178"/>
      <c r="M284" s="178"/>
      <c r="N284" s="178"/>
      <c r="O284" s="178"/>
      <c r="P284" s="178"/>
      <c r="Q284" s="178"/>
      <c r="R284" s="178"/>
      <c r="S284" s="178"/>
    </row>
    <row r="285" spans="2:19" ht="21.95" customHeight="1" x14ac:dyDescent="0.4">
      <c r="B285" s="30">
        <v>252</v>
      </c>
      <c r="C285" s="177"/>
      <c r="D285" s="177"/>
      <c r="E285" s="177"/>
      <c r="F285" s="177"/>
      <c r="G285" s="177"/>
      <c r="H285" s="177"/>
      <c r="I285" s="177"/>
      <c r="J285" s="177"/>
      <c r="K285" s="178"/>
      <c r="L285" s="178"/>
      <c r="M285" s="178"/>
      <c r="N285" s="178"/>
      <c r="O285" s="178"/>
      <c r="P285" s="178"/>
      <c r="Q285" s="178"/>
      <c r="R285" s="178"/>
      <c r="S285" s="178"/>
    </row>
    <row r="286" spans="2:19" ht="21.95" customHeight="1" x14ac:dyDescent="0.4">
      <c r="B286" s="30">
        <v>253</v>
      </c>
      <c r="C286" s="177"/>
      <c r="D286" s="177"/>
      <c r="E286" s="177"/>
      <c r="F286" s="177"/>
      <c r="G286" s="177"/>
      <c r="H286" s="177"/>
      <c r="I286" s="177"/>
      <c r="J286" s="177"/>
      <c r="K286" s="178"/>
      <c r="L286" s="178"/>
      <c r="M286" s="178"/>
      <c r="N286" s="178"/>
      <c r="O286" s="178"/>
      <c r="P286" s="178"/>
      <c r="Q286" s="178"/>
      <c r="R286" s="178"/>
      <c r="S286" s="178"/>
    </row>
    <row r="287" spans="2:19" ht="21.95" customHeight="1" x14ac:dyDescent="0.4">
      <c r="B287" s="30">
        <v>254</v>
      </c>
      <c r="C287" s="177"/>
      <c r="D287" s="177"/>
      <c r="E287" s="177"/>
      <c r="F287" s="177"/>
      <c r="G287" s="177"/>
      <c r="H287" s="177"/>
      <c r="I287" s="177"/>
      <c r="J287" s="177"/>
      <c r="K287" s="178"/>
      <c r="L287" s="178"/>
      <c r="M287" s="178"/>
      <c r="N287" s="178"/>
      <c r="O287" s="178"/>
      <c r="P287" s="178"/>
      <c r="Q287" s="178"/>
      <c r="R287" s="178"/>
      <c r="S287" s="178"/>
    </row>
    <row r="288" spans="2:19" ht="21.95" customHeight="1" x14ac:dyDescent="0.4">
      <c r="B288" s="30">
        <v>255</v>
      </c>
      <c r="C288" s="177"/>
      <c r="D288" s="177"/>
      <c r="E288" s="177"/>
      <c r="F288" s="177"/>
      <c r="G288" s="177"/>
      <c r="H288" s="177"/>
      <c r="I288" s="177"/>
      <c r="J288" s="177"/>
      <c r="K288" s="178"/>
      <c r="L288" s="178"/>
      <c r="M288" s="178"/>
      <c r="N288" s="178"/>
      <c r="O288" s="178"/>
      <c r="P288" s="178"/>
      <c r="Q288" s="178"/>
      <c r="R288" s="178"/>
      <c r="S288" s="178"/>
    </row>
    <row r="289" spans="2:19" ht="21.95" customHeight="1" x14ac:dyDescent="0.4">
      <c r="B289" s="30">
        <v>256</v>
      </c>
      <c r="C289" s="177"/>
      <c r="D289" s="177"/>
      <c r="E289" s="177"/>
      <c r="F289" s="177"/>
      <c r="G289" s="177"/>
      <c r="H289" s="177"/>
      <c r="I289" s="177"/>
      <c r="J289" s="177"/>
      <c r="K289" s="178"/>
      <c r="L289" s="178"/>
      <c r="M289" s="178"/>
      <c r="N289" s="178"/>
      <c r="O289" s="178"/>
      <c r="P289" s="178"/>
      <c r="Q289" s="178"/>
      <c r="R289" s="178"/>
      <c r="S289" s="178"/>
    </row>
    <row r="290" spans="2:19" ht="21.95" customHeight="1" x14ac:dyDescent="0.4">
      <c r="B290" s="30">
        <v>257</v>
      </c>
      <c r="C290" s="177"/>
      <c r="D290" s="177"/>
      <c r="E290" s="177"/>
      <c r="F290" s="177"/>
      <c r="G290" s="177"/>
      <c r="H290" s="177"/>
      <c r="I290" s="177"/>
      <c r="J290" s="177"/>
      <c r="K290" s="178"/>
      <c r="L290" s="178"/>
      <c r="M290" s="178"/>
      <c r="N290" s="178"/>
      <c r="O290" s="178"/>
      <c r="P290" s="178"/>
      <c r="Q290" s="178"/>
      <c r="R290" s="178"/>
      <c r="S290" s="178"/>
    </row>
    <row r="291" spans="2:19" ht="21.95" customHeight="1" x14ac:dyDescent="0.4">
      <c r="B291" s="30">
        <v>258</v>
      </c>
      <c r="C291" s="177"/>
      <c r="D291" s="177"/>
      <c r="E291" s="177"/>
      <c r="F291" s="177"/>
      <c r="G291" s="177"/>
      <c r="H291" s="177"/>
      <c r="I291" s="177"/>
      <c r="J291" s="177"/>
      <c r="K291" s="178"/>
      <c r="L291" s="178"/>
      <c r="M291" s="178"/>
      <c r="N291" s="178"/>
      <c r="O291" s="178"/>
      <c r="P291" s="178"/>
      <c r="Q291" s="178"/>
      <c r="R291" s="178"/>
      <c r="S291" s="178"/>
    </row>
    <row r="292" spans="2:19" ht="21.95" customHeight="1" x14ac:dyDescent="0.4">
      <c r="B292" s="30">
        <v>259</v>
      </c>
      <c r="C292" s="177"/>
      <c r="D292" s="177"/>
      <c r="E292" s="177"/>
      <c r="F292" s="177"/>
      <c r="G292" s="177"/>
      <c r="H292" s="177"/>
      <c r="I292" s="177"/>
      <c r="J292" s="177"/>
      <c r="K292" s="178"/>
      <c r="L292" s="178"/>
      <c r="M292" s="178"/>
      <c r="N292" s="178"/>
      <c r="O292" s="178"/>
      <c r="P292" s="178"/>
      <c r="Q292" s="178"/>
      <c r="R292" s="178"/>
      <c r="S292" s="178"/>
    </row>
    <row r="293" spans="2:19" ht="21.95" customHeight="1" x14ac:dyDescent="0.4">
      <c r="B293" s="30">
        <v>260</v>
      </c>
      <c r="C293" s="177"/>
      <c r="D293" s="177"/>
      <c r="E293" s="177"/>
      <c r="F293" s="177"/>
      <c r="G293" s="177"/>
      <c r="H293" s="177"/>
      <c r="I293" s="177"/>
      <c r="J293" s="177"/>
      <c r="K293" s="178"/>
      <c r="L293" s="178"/>
      <c r="M293" s="178"/>
      <c r="N293" s="178"/>
      <c r="O293" s="178"/>
      <c r="P293" s="178"/>
      <c r="Q293" s="178"/>
      <c r="R293" s="178"/>
      <c r="S293" s="178"/>
    </row>
    <row r="294" spans="2:19" ht="21.95" customHeight="1" x14ac:dyDescent="0.4">
      <c r="B294" s="30">
        <v>261</v>
      </c>
      <c r="C294" s="177"/>
      <c r="D294" s="177"/>
      <c r="E294" s="177"/>
      <c r="F294" s="177"/>
      <c r="G294" s="177"/>
      <c r="H294" s="177"/>
      <c r="I294" s="177"/>
      <c r="J294" s="177"/>
      <c r="K294" s="178"/>
      <c r="L294" s="178"/>
      <c r="M294" s="178"/>
      <c r="N294" s="178"/>
      <c r="O294" s="178"/>
      <c r="P294" s="178"/>
      <c r="Q294" s="178"/>
      <c r="R294" s="178"/>
      <c r="S294" s="178"/>
    </row>
    <row r="295" spans="2:19" ht="21.95" customHeight="1" x14ac:dyDescent="0.4">
      <c r="B295" s="30">
        <v>262</v>
      </c>
      <c r="C295" s="177"/>
      <c r="D295" s="177"/>
      <c r="E295" s="177"/>
      <c r="F295" s="177"/>
      <c r="G295" s="177"/>
      <c r="H295" s="177"/>
      <c r="I295" s="177"/>
      <c r="J295" s="177"/>
      <c r="K295" s="178"/>
      <c r="L295" s="178"/>
      <c r="M295" s="178"/>
      <c r="N295" s="178"/>
      <c r="O295" s="178"/>
      <c r="P295" s="178"/>
      <c r="Q295" s="178"/>
      <c r="R295" s="178"/>
      <c r="S295" s="178"/>
    </row>
    <row r="296" spans="2:19" ht="21.95" customHeight="1" x14ac:dyDescent="0.4">
      <c r="B296" s="30">
        <v>263</v>
      </c>
      <c r="C296" s="177"/>
      <c r="D296" s="177"/>
      <c r="E296" s="177"/>
      <c r="F296" s="177"/>
      <c r="G296" s="177"/>
      <c r="H296" s="177"/>
      <c r="I296" s="177"/>
      <c r="J296" s="177"/>
      <c r="K296" s="178"/>
      <c r="L296" s="178"/>
      <c r="M296" s="178"/>
      <c r="N296" s="178"/>
      <c r="O296" s="178"/>
      <c r="P296" s="178"/>
      <c r="Q296" s="178"/>
      <c r="R296" s="178"/>
      <c r="S296" s="178"/>
    </row>
    <row r="297" spans="2:19" ht="21.95" customHeight="1" x14ac:dyDescent="0.4">
      <c r="B297" s="30">
        <v>264</v>
      </c>
      <c r="C297" s="177"/>
      <c r="D297" s="177"/>
      <c r="E297" s="177"/>
      <c r="F297" s="177"/>
      <c r="G297" s="177"/>
      <c r="H297" s="177"/>
      <c r="I297" s="177"/>
      <c r="J297" s="177"/>
      <c r="K297" s="178"/>
      <c r="L297" s="178"/>
      <c r="M297" s="178"/>
      <c r="N297" s="178"/>
      <c r="O297" s="178"/>
      <c r="P297" s="178"/>
      <c r="Q297" s="178"/>
      <c r="R297" s="178"/>
      <c r="S297" s="178"/>
    </row>
    <row r="298" spans="2:19" ht="21.95" customHeight="1" x14ac:dyDescent="0.4">
      <c r="B298" s="30">
        <v>265</v>
      </c>
      <c r="C298" s="177"/>
      <c r="D298" s="177"/>
      <c r="E298" s="177"/>
      <c r="F298" s="177"/>
      <c r="G298" s="177"/>
      <c r="H298" s="177"/>
      <c r="I298" s="177"/>
      <c r="J298" s="177"/>
      <c r="K298" s="178"/>
      <c r="L298" s="178"/>
      <c r="M298" s="178"/>
      <c r="N298" s="178"/>
      <c r="O298" s="178"/>
      <c r="P298" s="178"/>
      <c r="Q298" s="178"/>
      <c r="R298" s="178"/>
      <c r="S298" s="178"/>
    </row>
    <row r="299" spans="2:19" ht="21.95" customHeight="1" x14ac:dyDescent="0.4">
      <c r="B299" s="30">
        <v>266</v>
      </c>
      <c r="C299" s="177"/>
      <c r="D299" s="177"/>
      <c r="E299" s="177"/>
      <c r="F299" s="177"/>
      <c r="G299" s="177"/>
      <c r="H299" s="177"/>
      <c r="I299" s="177"/>
      <c r="J299" s="177"/>
      <c r="K299" s="178"/>
      <c r="L299" s="178"/>
      <c r="M299" s="178"/>
      <c r="N299" s="178"/>
      <c r="O299" s="178"/>
      <c r="P299" s="178"/>
      <c r="Q299" s="178"/>
      <c r="R299" s="178"/>
      <c r="S299" s="178"/>
    </row>
    <row r="300" spans="2:19" ht="21.95" customHeight="1" x14ac:dyDescent="0.4">
      <c r="B300" s="30">
        <v>267</v>
      </c>
      <c r="C300" s="177"/>
      <c r="D300" s="177"/>
      <c r="E300" s="177"/>
      <c r="F300" s="177"/>
      <c r="G300" s="177"/>
      <c r="H300" s="177"/>
      <c r="I300" s="177"/>
      <c r="J300" s="177"/>
      <c r="K300" s="178"/>
      <c r="L300" s="178"/>
      <c r="M300" s="178"/>
      <c r="N300" s="178"/>
      <c r="O300" s="178"/>
      <c r="P300" s="178"/>
      <c r="Q300" s="178"/>
      <c r="R300" s="178"/>
      <c r="S300" s="178"/>
    </row>
    <row r="301" spans="2:19" ht="21.95" customHeight="1" x14ac:dyDescent="0.4">
      <c r="B301" s="30">
        <v>268</v>
      </c>
      <c r="C301" s="177"/>
      <c r="D301" s="177"/>
      <c r="E301" s="177"/>
      <c r="F301" s="177"/>
      <c r="G301" s="177"/>
      <c r="H301" s="177"/>
      <c r="I301" s="177"/>
      <c r="J301" s="177"/>
      <c r="K301" s="178"/>
      <c r="L301" s="178"/>
      <c r="M301" s="178"/>
      <c r="N301" s="178"/>
      <c r="O301" s="178"/>
      <c r="P301" s="178"/>
      <c r="Q301" s="178"/>
      <c r="R301" s="178"/>
      <c r="S301" s="178"/>
    </row>
    <row r="302" spans="2:19" ht="21.95" customHeight="1" x14ac:dyDescent="0.4">
      <c r="B302" s="30">
        <v>269</v>
      </c>
      <c r="C302" s="177"/>
      <c r="D302" s="177"/>
      <c r="E302" s="177"/>
      <c r="F302" s="177"/>
      <c r="G302" s="177"/>
      <c r="H302" s="177"/>
      <c r="I302" s="177"/>
      <c r="J302" s="177"/>
      <c r="K302" s="178"/>
      <c r="L302" s="178"/>
      <c r="M302" s="178"/>
      <c r="N302" s="178"/>
      <c r="O302" s="178"/>
      <c r="P302" s="178"/>
      <c r="Q302" s="178"/>
      <c r="R302" s="178"/>
      <c r="S302" s="178"/>
    </row>
    <row r="303" spans="2:19" ht="21.95" customHeight="1" x14ac:dyDescent="0.4">
      <c r="B303" s="30">
        <v>270</v>
      </c>
      <c r="C303" s="177"/>
      <c r="D303" s="177"/>
      <c r="E303" s="177"/>
      <c r="F303" s="177"/>
      <c r="G303" s="177"/>
      <c r="H303" s="177"/>
      <c r="I303" s="177"/>
      <c r="J303" s="177"/>
      <c r="K303" s="178"/>
      <c r="L303" s="178"/>
      <c r="M303" s="178"/>
      <c r="N303" s="178"/>
      <c r="O303" s="178"/>
      <c r="P303" s="178"/>
      <c r="Q303" s="178"/>
      <c r="R303" s="178"/>
      <c r="S303" s="178"/>
    </row>
    <row r="304" spans="2:19" ht="21.95" customHeight="1" x14ac:dyDescent="0.4">
      <c r="B304" s="30">
        <v>271</v>
      </c>
      <c r="C304" s="177"/>
      <c r="D304" s="177"/>
      <c r="E304" s="177"/>
      <c r="F304" s="177"/>
      <c r="G304" s="177"/>
      <c r="H304" s="177"/>
      <c r="I304" s="177"/>
      <c r="J304" s="177"/>
      <c r="K304" s="178"/>
      <c r="L304" s="178"/>
      <c r="M304" s="178"/>
      <c r="N304" s="178"/>
      <c r="O304" s="178"/>
      <c r="P304" s="178"/>
      <c r="Q304" s="178"/>
      <c r="R304" s="178"/>
      <c r="S304" s="178"/>
    </row>
    <row r="305" spans="2:19" ht="21.95" customHeight="1" x14ac:dyDescent="0.4">
      <c r="B305" s="30">
        <v>272</v>
      </c>
      <c r="C305" s="177"/>
      <c r="D305" s="177"/>
      <c r="E305" s="177"/>
      <c r="F305" s="177"/>
      <c r="G305" s="177"/>
      <c r="H305" s="177"/>
      <c r="I305" s="177"/>
      <c r="J305" s="177"/>
      <c r="K305" s="178"/>
      <c r="L305" s="178"/>
      <c r="M305" s="178"/>
      <c r="N305" s="178"/>
      <c r="O305" s="178"/>
      <c r="P305" s="178"/>
      <c r="Q305" s="178"/>
      <c r="R305" s="178"/>
      <c r="S305" s="178"/>
    </row>
    <row r="306" spans="2:19" ht="21.95" customHeight="1" x14ac:dyDescent="0.4">
      <c r="B306" s="30">
        <v>273</v>
      </c>
      <c r="C306" s="177"/>
      <c r="D306" s="177"/>
      <c r="E306" s="177"/>
      <c r="F306" s="177"/>
      <c r="G306" s="177"/>
      <c r="H306" s="177"/>
      <c r="I306" s="177"/>
      <c r="J306" s="177"/>
      <c r="K306" s="178"/>
      <c r="L306" s="178"/>
      <c r="M306" s="178"/>
      <c r="N306" s="178"/>
      <c r="O306" s="178"/>
      <c r="P306" s="178"/>
      <c r="Q306" s="178"/>
      <c r="R306" s="178"/>
      <c r="S306" s="178"/>
    </row>
    <row r="307" spans="2:19" ht="21.95" customHeight="1" x14ac:dyDescent="0.4">
      <c r="B307" s="30">
        <v>274</v>
      </c>
      <c r="C307" s="177"/>
      <c r="D307" s="177"/>
      <c r="E307" s="177"/>
      <c r="F307" s="177"/>
      <c r="G307" s="177"/>
      <c r="H307" s="177"/>
      <c r="I307" s="177"/>
      <c r="J307" s="177"/>
      <c r="K307" s="178"/>
      <c r="L307" s="178"/>
      <c r="M307" s="178"/>
      <c r="N307" s="178"/>
      <c r="O307" s="178"/>
      <c r="P307" s="178"/>
      <c r="Q307" s="178"/>
      <c r="R307" s="178"/>
      <c r="S307" s="178"/>
    </row>
    <row r="308" spans="2:19" ht="21.95" customHeight="1" x14ac:dyDescent="0.4">
      <c r="B308" s="30">
        <v>275</v>
      </c>
      <c r="C308" s="177"/>
      <c r="D308" s="177"/>
      <c r="E308" s="177"/>
      <c r="F308" s="177"/>
      <c r="G308" s="177"/>
      <c r="H308" s="177"/>
      <c r="I308" s="177"/>
      <c r="J308" s="177"/>
      <c r="K308" s="178"/>
      <c r="L308" s="178"/>
      <c r="M308" s="178"/>
      <c r="N308" s="178"/>
      <c r="O308" s="178"/>
      <c r="P308" s="178"/>
      <c r="Q308" s="178"/>
      <c r="R308" s="178"/>
      <c r="S308" s="178"/>
    </row>
    <row r="309" spans="2:19" ht="21.95" customHeight="1" x14ac:dyDescent="0.4">
      <c r="B309" s="30">
        <v>276</v>
      </c>
      <c r="C309" s="177"/>
      <c r="D309" s="177"/>
      <c r="E309" s="177"/>
      <c r="F309" s="177"/>
      <c r="G309" s="177"/>
      <c r="H309" s="177"/>
      <c r="I309" s="177"/>
      <c r="J309" s="177"/>
      <c r="K309" s="178"/>
      <c r="L309" s="178"/>
      <c r="M309" s="178"/>
      <c r="N309" s="178"/>
      <c r="O309" s="178"/>
      <c r="P309" s="178"/>
      <c r="Q309" s="178"/>
      <c r="R309" s="178"/>
      <c r="S309" s="178"/>
    </row>
    <row r="310" spans="2:19" ht="21.95" customHeight="1" x14ac:dyDescent="0.4">
      <c r="B310" s="30">
        <v>277</v>
      </c>
      <c r="C310" s="177"/>
      <c r="D310" s="177"/>
      <c r="E310" s="177"/>
      <c r="F310" s="177"/>
      <c r="G310" s="177"/>
      <c r="H310" s="177"/>
      <c r="I310" s="177"/>
      <c r="J310" s="177"/>
      <c r="K310" s="178"/>
      <c r="L310" s="178"/>
      <c r="M310" s="178"/>
      <c r="N310" s="178"/>
      <c r="O310" s="178"/>
      <c r="P310" s="178"/>
      <c r="Q310" s="178"/>
      <c r="R310" s="178"/>
      <c r="S310" s="178"/>
    </row>
    <row r="311" spans="2:19" ht="21.95" customHeight="1" x14ac:dyDescent="0.4">
      <c r="B311" s="30">
        <v>278</v>
      </c>
      <c r="C311" s="177"/>
      <c r="D311" s="177"/>
      <c r="E311" s="177"/>
      <c r="F311" s="177"/>
      <c r="G311" s="177"/>
      <c r="H311" s="177"/>
      <c r="I311" s="177"/>
      <c r="J311" s="177"/>
      <c r="K311" s="178"/>
      <c r="L311" s="178"/>
      <c r="M311" s="178"/>
      <c r="N311" s="178"/>
      <c r="O311" s="178"/>
      <c r="P311" s="178"/>
      <c r="Q311" s="178"/>
      <c r="R311" s="178"/>
      <c r="S311" s="178"/>
    </row>
    <row r="312" spans="2:19" ht="21.95" customHeight="1" x14ac:dyDescent="0.4">
      <c r="B312" s="30">
        <v>279</v>
      </c>
      <c r="C312" s="177"/>
      <c r="D312" s="177"/>
      <c r="E312" s="177"/>
      <c r="F312" s="177"/>
      <c r="G312" s="177"/>
      <c r="H312" s="177"/>
      <c r="I312" s="177"/>
      <c r="J312" s="177"/>
      <c r="K312" s="178"/>
      <c r="L312" s="178"/>
      <c r="M312" s="178"/>
      <c r="N312" s="178"/>
      <c r="O312" s="178"/>
      <c r="P312" s="178"/>
      <c r="Q312" s="178"/>
      <c r="R312" s="178"/>
      <c r="S312" s="178"/>
    </row>
    <row r="313" spans="2:19" ht="21.95" customHeight="1" x14ac:dyDescent="0.4">
      <c r="B313" s="30">
        <v>280</v>
      </c>
      <c r="C313" s="177"/>
      <c r="D313" s="177"/>
      <c r="E313" s="177"/>
      <c r="F313" s="177"/>
      <c r="G313" s="177"/>
      <c r="H313" s="177"/>
      <c r="I313" s="177"/>
      <c r="J313" s="177"/>
      <c r="K313" s="178"/>
      <c r="L313" s="178"/>
      <c r="M313" s="178"/>
      <c r="N313" s="178"/>
      <c r="O313" s="178"/>
      <c r="P313" s="178"/>
      <c r="Q313" s="178"/>
      <c r="R313" s="178"/>
      <c r="S313" s="178"/>
    </row>
    <row r="314" spans="2:19" ht="21.95" customHeight="1" x14ac:dyDescent="0.4">
      <c r="B314" s="30">
        <v>281</v>
      </c>
      <c r="C314" s="177"/>
      <c r="D314" s="177"/>
      <c r="E314" s="177"/>
      <c r="F314" s="177"/>
      <c r="G314" s="177"/>
      <c r="H314" s="177"/>
      <c r="I314" s="177"/>
      <c r="J314" s="177"/>
      <c r="K314" s="178"/>
      <c r="L314" s="178"/>
      <c r="M314" s="178"/>
      <c r="N314" s="178"/>
      <c r="O314" s="178"/>
      <c r="P314" s="178"/>
      <c r="Q314" s="178"/>
      <c r="R314" s="178"/>
      <c r="S314" s="178"/>
    </row>
    <row r="315" spans="2:19" ht="21.95" customHeight="1" x14ac:dyDescent="0.4">
      <c r="B315" s="30">
        <v>282</v>
      </c>
      <c r="C315" s="177"/>
      <c r="D315" s="177"/>
      <c r="E315" s="177"/>
      <c r="F315" s="177"/>
      <c r="G315" s="177"/>
      <c r="H315" s="177"/>
      <c r="I315" s="177"/>
      <c r="J315" s="177"/>
      <c r="K315" s="178"/>
      <c r="L315" s="178"/>
      <c r="M315" s="178"/>
      <c r="N315" s="178"/>
      <c r="O315" s="178"/>
      <c r="P315" s="178"/>
      <c r="Q315" s="178"/>
      <c r="R315" s="178"/>
      <c r="S315" s="178"/>
    </row>
    <row r="316" spans="2:19" ht="21.95" customHeight="1" x14ac:dyDescent="0.4">
      <c r="B316" s="30">
        <v>283</v>
      </c>
      <c r="C316" s="177"/>
      <c r="D316" s="177"/>
      <c r="E316" s="177"/>
      <c r="F316" s="177"/>
      <c r="G316" s="177"/>
      <c r="H316" s="177"/>
      <c r="I316" s="177"/>
      <c r="J316" s="177"/>
      <c r="K316" s="178"/>
      <c r="L316" s="178"/>
      <c r="M316" s="178"/>
      <c r="N316" s="178"/>
      <c r="O316" s="178"/>
      <c r="P316" s="178"/>
      <c r="Q316" s="178"/>
      <c r="R316" s="178"/>
      <c r="S316" s="178"/>
    </row>
    <row r="317" spans="2:19" ht="21.95" customHeight="1" x14ac:dyDescent="0.4">
      <c r="B317" s="30">
        <v>284</v>
      </c>
      <c r="C317" s="177"/>
      <c r="D317" s="177"/>
      <c r="E317" s="177"/>
      <c r="F317" s="177"/>
      <c r="G317" s="177"/>
      <c r="H317" s="177"/>
      <c r="I317" s="177"/>
      <c r="J317" s="177"/>
      <c r="K317" s="178"/>
      <c r="L317" s="178"/>
      <c r="M317" s="178"/>
      <c r="N317" s="178"/>
      <c r="O317" s="178"/>
      <c r="P317" s="178"/>
      <c r="Q317" s="178"/>
      <c r="R317" s="178"/>
      <c r="S317" s="178"/>
    </row>
    <row r="318" spans="2:19" ht="21.95" customHeight="1" x14ac:dyDescent="0.4">
      <c r="B318" s="30">
        <v>285</v>
      </c>
      <c r="C318" s="177"/>
      <c r="D318" s="177"/>
      <c r="E318" s="177"/>
      <c r="F318" s="177"/>
      <c r="G318" s="177"/>
      <c r="H318" s="177"/>
      <c r="I318" s="177"/>
      <c r="J318" s="177"/>
      <c r="K318" s="178"/>
      <c r="L318" s="178"/>
      <c r="M318" s="178"/>
      <c r="N318" s="178"/>
      <c r="O318" s="178"/>
      <c r="P318" s="178"/>
      <c r="Q318" s="178"/>
      <c r="R318" s="178"/>
      <c r="S318" s="178"/>
    </row>
    <row r="319" spans="2:19" ht="21.95" customHeight="1" x14ac:dyDescent="0.4">
      <c r="B319" s="30">
        <v>286</v>
      </c>
      <c r="C319" s="177"/>
      <c r="D319" s="177"/>
      <c r="E319" s="177"/>
      <c r="F319" s="177"/>
      <c r="G319" s="177"/>
      <c r="H319" s="177"/>
      <c r="I319" s="177"/>
      <c r="J319" s="177"/>
      <c r="K319" s="178"/>
      <c r="L319" s="178"/>
      <c r="M319" s="178"/>
      <c r="N319" s="178"/>
      <c r="O319" s="178"/>
      <c r="P319" s="178"/>
      <c r="Q319" s="178"/>
      <c r="R319" s="178"/>
      <c r="S319" s="178"/>
    </row>
    <row r="320" spans="2:19" ht="21.95" customHeight="1" x14ac:dyDescent="0.4">
      <c r="B320" s="30">
        <v>287</v>
      </c>
      <c r="C320" s="177"/>
      <c r="D320" s="177"/>
      <c r="E320" s="177"/>
      <c r="F320" s="177"/>
      <c r="G320" s="177"/>
      <c r="H320" s="177"/>
      <c r="I320" s="177"/>
      <c r="J320" s="177"/>
      <c r="K320" s="178"/>
      <c r="L320" s="178"/>
      <c r="M320" s="178"/>
      <c r="N320" s="178"/>
      <c r="O320" s="178"/>
      <c r="P320" s="178"/>
      <c r="Q320" s="178"/>
      <c r="R320" s="178"/>
      <c r="S320" s="178"/>
    </row>
    <row r="321" spans="2:19" ht="21.95" customHeight="1" x14ac:dyDescent="0.4">
      <c r="B321" s="30">
        <v>288</v>
      </c>
      <c r="C321" s="177"/>
      <c r="D321" s="177"/>
      <c r="E321" s="177"/>
      <c r="F321" s="177"/>
      <c r="G321" s="177"/>
      <c r="H321" s="177"/>
      <c r="I321" s="177"/>
      <c r="J321" s="177"/>
      <c r="K321" s="178"/>
      <c r="L321" s="178"/>
      <c r="M321" s="178"/>
      <c r="N321" s="178"/>
      <c r="O321" s="178"/>
      <c r="P321" s="178"/>
      <c r="Q321" s="178"/>
      <c r="R321" s="178"/>
      <c r="S321" s="178"/>
    </row>
    <row r="322" spans="2:19" ht="21.95" customHeight="1" x14ac:dyDescent="0.4">
      <c r="B322" s="30">
        <v>289</v>
      </c>
      <c r="C322" s="177"/>
      <c r="D322" s="177"/>
      <c r="E322" s="177"/>
      <c r="F322" s="177"/>
      <c r="G322" s="177"/>
      <c r="H322" s="177"/>
      <c r="I322" s="177"/>
      <c r="J322" s="177"/>
      <c r="K322" s="178"/>
      <c r="L322" s="178"/>
      <c r="M322" s="178"/>
      <c r="N322" s="178"/>
      <c r="O322" s="178"/>
      <c r="P322" s="178"/>
      <c r="Q322" s="178"/>
      <c r="R322" s="178"/>
      <c r="S322" s="178"/>
    </row>
    <row r="323" spans="2:19" ht="21.95" customHeight="1" x14ac:dyDescent="0.4">
      <c r="B323" s="30">
        <v>290</v>
      </c>
      <c r="C323" s="177"/>
      <c r="D323" s="177"/>
      <c r="E323" s="177"/>
      <c r="F323" s="177"/>
      <c r="G323" s="177"/>
      <c r="H323" s="177"/>
      <c r="I323" s="177"/>
      <c r="J323" s="177"/>
      <c r="K323" s="178"/>
      <c r="L323" s="178"/>
      <c r="M323" s="178"/>
      <c r="N323" s="178"/>
      <c r="O323" s="178"/>
      <c r="P323" s="178"/>
      <c r="Q323" s="178"/>
      <c r="R323" s="178"/>
      <c r="S323" s="178"/>
    </row>
    <row r="324" spans="2:19" ht="21.95" customHeight="1" x14ac:dyDescent="0.4">
      <c r="B324" s="30">
        <v>291</v>
      </c>
      <c r="C324" s="177"/>
      <c r="D324" s="177"/>
      <c r="E324" s="177"/>
      <c r="F324" s="177"/>
      <c r="G324" s="177"/>
      <c r="H324" s="177"/>
      <c r="I324" s="177"/>
      <c r="J324" s="177"/>
      <c r="K324" s="178"/>
      <c r="L324" s="178"/>
      <c r="M324" s="178"/>
      <c r="N324" s="178"/>
      <c r="O324" s="178"/>
      <c r="P324" s="178"/>
      <c r="Q324" s="178"/>
      <c r="R324" s="178"/>
      <c r="S324" s="178"/>
    </row>
    <row r="325" spans="2:19" ht="21.95" customHeight="1" x14ac:dyDescent="0.4">
      <c r="B325" s="30">
        <v>292</v>
      </c>
      <c r="C325" s="177"/>
      <c r="D325" s="177"/>
      <c r="E325" s="177"/>
      <c r="F325" s="177"/>
      <c r="G325" s="177"/>
      <c r="H325" s="177"/>
      <c r="I325" s="177"/>
      <c r="J325" s="177"/>
      <c r="K325" s="178"/>
      <c r="L325" s="178"/>
      <c r="M325" s="178"/>
      <c r="N325" s="178"/>
      <c r="O325" s="178"/>
      <c r="P325" s="178"/>
      <c r="Q325" s="178"/>
      <c r="R325" s="178"/>
      <c r="S325" s="178"/>
    </row>
    <row r="326" spans="2:19" ht="21.95" customHeight="1" x14ac:dyDescent="0.4">
      <c r="B326" s="30">
        <v>293</v>
      </c>
      <c r="C326" s="177"/>
      <c r="D326" s="177"/>
      <c r="E326" s="177"/>
      <c r="F326" s="177"/>
      <c r="G326" s="177"/>
      <c r="H326" s="177"/>
      <c r="I326" s="177"/>
      <c r="J326" s="177"/>
      <c r="K326" s="178"/>
      <c r="L326" s="178"/>
      <c r="M326" s="178"/>
      <c r="N326" s="178"/>
      <c r="O326" s="178"/>
      <c r="P326" s="178"/>
      <c r="Q326" s="178"/>
      <c r="R326" s="178"/>
      <c r="S326" s="178"/>
    </row>
    <row r="327" spans="2:19" ht="21.95" customHeight="1" x14ac:dyDescent="0.4">
      <c r="B327" s="30">
        <v>294</v>
      </c>
      <c r="C327" s="177"/>
      <c r="D327" s="177"/>
      <c r="E327" s="177"/>
      <c r="F327" s="177"/>
      <c r="G327" s="177"/>
      <c r="H327" s="177"/>
      <c r="I327" s="177"/>
      <c r="J327" s="177"/>
      <c r="K327" s="178"/>
      <c r="L327" s="178"/>
      <c r="M327" s="178"/>
      <c r="N327" s="178"/>
      <c r="O327" s="178"/>
      <c r="P327" s="178"/>
      <c r="Q327" s="178"/>
      <c r="R327" s="178"/>
      <c r="S327" s="178"/>
    </row>
    <row r="328" spans="2:19" ht="21.95" customHeight="1" x14ac:dyDescent="0.4">
      <c r="B328" s="30">
        <v>295</v>
      </c>
      <c r="C328" s="177"/>
      <c r="D328" s="177"/>
      <c r="E328" s="177"/>
      <c r="F328" s="177"/>
      <c r="G328" s="177"/>
      <c r="H328" s="177"/>
      <c r="I328" s="177"/>
      <c r="J328" s="177"/>
      <c r="K328" s="178"/>
      <c r="L328" s="178"/>
      <c r="M328" s="178"/>
      <c r="N328" s="178"/>
      <c r="O328" s="178"/>
      <c r="P328" s="178"/>
      <c r="Q328" s="178"/>
      <c r="R328" s="178"/>
      <c r="S328" s="178"/>
    </row>
    <row r="329" spans="2:19" ht="21.95" customHeight="1" x14ac:dyDescent="0.4">
      <c r="B329" s="30">
        <v>296</v>
      </c>
      <c r="C329" s="177"/>
      <c r="D329" s="177"/>
      <c r="E329" s="177"/>
      <c r="F329" s="177"/>
      <c r="G329" s="177"/>
      <c r="H329" s="177"/>
      <c r="I329" s="177"/>
      <c r="J329" s="177"/>
      <c r="K329" s="178"/>
      <c r="L329" s="178"/>
      <c r="M329" s="178"/>
      <c r="N329" s="178"/>
      <c r="O329" s="178"/>
      <c r="P329" s="178"/>
      <c r="Q329" s="178"/>
      <c r="R329" s="178"/>
      <c r="S329" s="178"/>
    </row>
    <row r="330" spans="2:19" ht="21.95" customHeight="1" x14ac:dyDescent="0.4">
      <c r="B330" s="30">
        <v>297</v>
      </c>
      <c r="C330" s="177"/>
      <c r="D330" s="177"/>
      <c r="E330" s="177"/>
      <c r="F330" s="177"/>
      <c r="G330" s="177"/>
      <c r="H330" s="177"/>
      <c r="I330" s="177"/>
      <c r="J330" s="177"/>
      <c r="K330" s="178"/>
      <c r="L330" s="178"/>
      <c r="M330" s="178"/>
      <c r="N330" s="178"/>
      <c r="O330" s="178"/>
      <c r="P330" s="178"/>
      <c r="Q330" s="178"/>
      <c r="R330" s="178"/>
      <c r="S330" s="178"/>
    </row>
    <row r="331" spans="2:19" ht="21.95" customHeight="1" x14ac:dyDescent="0.4">
      <c r="B331" s="30">
        <v>298</v>
      </c>
      <c r="C331" s="177"/>
      <c r="D331" s="177"/>
      <c r="E331" s="177"/>
      <c r="F331" s="177"/>
      <c r="G331" s="177"/>
      <c r="H331" s="177"/>
      <c r="I331" s="177"/>
      <c r="J331" s="177"/>
      <c r="K331" s="178"/>
      <c r="L331" s="178"/>
      <c r="M331" s="178"/>
      <c r="N331" s="178"/>
      <c r="O331" s="178"/>
      <c r="P331" s="178"/>
      <c r="Q331" s="178"/>
      <c r="R331" s="178"/>
      <c r="S331" s="178"/>
    </row>
    <row r="332" spans="2:19" ht="21.95" customHeight="1" x14ac:dyDescent="0.4">
      <c r="B332" s="30">
        <v>299</v>
      </c>
      <c r="C332" s="177"/>
      <c r="D332" s="177"/>
      <c r="E332" s="177"/>
      <c r="F332" s="177"/>
      <c r="G332" s="177"/>
      <c r="H332" s="177"/>
      <c r="I332" s="177"/>
      <c r="J332" s="177"/>
      <c r="K332" s="178"/>
      <c r="L332" s="178"/>
      <c r="M332" s="178"/>
      <c r="N332" s="178"/>
      <c r="O332" s="178"/>
      <c r="P332" s="178"/>
      <c r="Q332" s="178"/>
      <c r="R332" s="178"/>
      <c r="S332" s="178"/>
    </row>
    <row r="333" spans="2:19" ht="21.95" customHeight="1" x14ac:dyDescent="0.4">
      <c r="B333" s="30">
        <v>300</v>
      </c>
      <c r="C333" s="177"/>
      <c r="D333" s="177"/>
      <c r="E333" s="177"/>
      <c r="F333" s="177"/>
      <c r="G333" s="177"/>
      <c r="H333" s="177"/>
      <c r="I333" s="177"/>
      <c r="J333" s="177"/>
      <c r="K333" s="178"/>
      <c r="L333" s="178"/>
      <c r="M333" s="178"/>
      <c r="N333" s="178"/>
      <c r="O333" s="178"/>
      <c r="P333" s="178"/>
      <c r="Q333" s="178"/>
      <c r="R333" s="178"/>
      <c r="S333" s="178"/>
    </row>
  </sheetData>
  <sheetProtection formatCells="0" formatRows="0" insertRows="0" deleteRows="0" selectLockedCells="1"/>
  <mergeCells count="623">
    <mergeCell ref="C323:J323"/>
    <mergeCell ref="K323:S323"/>
    <mergeCell ref="C332:J332"/>
    <mergeCell ref="K332:S332"/>
    <mergeCell ref="C333:J333"/>
    <mergeCell ref="K333:S333"/>
    <mergeCell ref="C329:J329"/>
    <mergeCell ref="K329:S329"/>
    <mergeCell ref="C330:J330"/>
    <mergeCell ref="K330:S330"/>
    <mergeCell ref="C331:J331"/>
    <mergeCell ref="K331:S331"/>
    <mergeCell ref="C324:J324"/>
    <mergeCell ref="K324:S324"/>
    <mergeCell ref="C325:J325"/>
    <mergeCell ref="K325:S325"/>
    <mergeCell ref="C326:J326"/>
    <mergeCell ref="K326:S326"/>
    <mergeCell ref="C327:J327"/>
    <mergeCell ref="K327:S327"/>
    <mergeCell ref="C328:J328"/>
    <mergeCell ref="K328:S328"/>
    <mergeCell ref="C320:J320"/>
    <mergeCell ref="K320:S320"/>
    <mergeCell ref="C321:J321"/>
    <mergeCell ref="K321:S321"/>
    <mergeCell ref="C322:J322"/>
    <mergeCell ref="K322:S322"/>
    <mergeCell ref="C317:J317"/>
    <mergeCell ref="K317:S317"/>
    <mergeCell ref="C318:J318"/>
    <mergeCell ref="K318:S318"/>
    <mergeCell ref="C319:J319"/>
    <mergeCell ref="K319:S319"/>
    <mergeCell ref="C314:J314"/>
    <mergeCell ref="K314:S314"/>
    <mergeCell ref="C315:J315"/>
    <mergeCell ref="K315:S315"/>
    <mergeCell ref="C316:J316"/>
    <mergeCell ref="K316:S316"/>
    <mergeCell ref="C311:J311"/>
    <mergeCell ref="K311:S311"/>
    <mergeCell ref="C312:J312"/>
    <mergeCell ref="K312:S312"/>
    <mergeCell ref="C313:J313"/>
    <mergeCell ref="K313:S313"/>
    <mergeCell ref="C308:J308"/>
    <mergeCell ref="K308:S308"/>
    <mergeCell ref="C309:J309"/>
    <mergeCell ref="K309:S309"/>
    <mergeCell ref="C310:J310"/>
    <mergeCell ref="K310:S310"/>
    <mergeCell ref="C305:J305"/>
    <mergeCell ref="K305:S305"/>
    <mergeCell ref="C306:J306"/>
    <mergeCell ref="K306:S306"/>
    <mergeCell ref="C307:J307"/>
    <mergeCell ref="K307:S307"/>
    <mergeCell ref="C302:J302"/>
    <mergeCell ref="K302:S302"/>
    <mergeCell ref="C303:J303"/>
    <mergeCell ref="K303:S303"/>
    <mergeCell ref="C304:J304"/>
    <mergeCell ref="K304:S304"/>
    <mergeCell ref="C299:J299"/>
    <mergeCell ref="K299:S299"/>
    <mergeCell ref="C300:J300"/>
    <mergeCell ref="K300:S300"/>
    <mergeCell ref="C301:J301"/>
    <mergeCell ref="K301:S301"/>
    <mergeCell ref="C296:J296"/>
    <mergeCell ref="K296:S296"/>
    <mergeCell ref="C297:J297"/>
    <mergeCell ref="K297:S297"/>
    <mergeCell ref="C298:J298"/>
    <mergeCell ref="K298:S298"/>
    <mergeCell ref="C293:J293"/>
    <mergeCell ref="K293:S293"/>
    <mergeCell ref="C294:J294"/>
    <mergeCell ref="K294:S294"/>
    <mergeCell ref="C295:J295"/>
    <mergeCell ref="K295:S295"/>
    <mergeCell ref="C290:J290"/>
    <mergeCell ref="K290:S290"/>
    <mergeCell ref="C291:J291"/>
    <mergeCell ref="K291:S291"/>
    <mergeCell ref="C292:J292"/>
    <mergeCell ref="K292:S292"/>
    <mergeCell ref="C287:J287"/>
    <mergeCell ref="K287:S287"/>
    <mergeCell ref="C288:J288"/>
    <mergeCell ref="K288:S288"/>
    <mergeCell ref="C289:J289"/>
    <mergeCell ref="K289:S289"/>
    <mergeCell ref="C284:J284"/>
    <mergeCell ref="K284:S284"/>
    <mergeCell ref="C285:J285"/>
    <mergeCell ref="K285:S285"/>
    <mergeCell ref="C286:J286"/>
    <mergeCell ref="K286:S286"/>
    <mergeCell ref="C281:J281"/>
    <mergeCell ref="K281:S281"/>
    <mergeCell ref="C282:J282"/>
    <mergeCell ref="K282:S282"/>
    <mergeCell ref="C283:J283"/>
    <mergeCell ref="K283:S283"/>
    <mergeCell ref="C278:J278"/>
    <mergeCell ref="K278:S278"/>
    <mergeCell ref="C279:J279"/>
    <mergeCell ref="K279:S279"/>
    <mergeCell ref="C280:J280"/>
    <mergeCell ref="K280:S280"/>
    <mergeCell ref="C275:J275"/>
    <mergeCell ref="K275:S275"/>
    <mergeCell ref="C276:J276"/>
    <mergeCell ref="K276:S276"/>
    <mergeCell ref="C277:J277"/>
    <mergeCell ref="K277:S277"/>
    <mergeCell ref="C272:J272"/>
    <mergeCell ref="K272:S272"/>
    <mergeCell ref="C273:J273"/>
    <mergeCell ref="K273:S273"/>
    <mergeCell ref="C274:J274"/>
    <mergeCell ref="K274:S274"/>
    <mergeCell ref="C269:J269"/>
    <mergeCell ref="K269:S269"/>
    <mergeCell ref="C270:J270"/>
    <mergeCell ref="K270:S270"/>
    <mergeCell ref="C271:J271"/>
    <mergeCell ref="K271:S271"/>
    <mergeCell ref="C266:J266"/>
    <mergeCell ref="K266:S266"/>
    <mergeCell ref="C267:J267"/>
    <mergeCell ref="K267:S267"/>
    <mergeCell ref="C268:J268"/>
    <mergeCell ref="K268:S268"/>
    <mergeCell ref="C263:J263"/>
    <mergeCell ref="K263:S263"/>
    <mergeCell ref="C264:J264"/>
    <mergeCell ref="K264:S264"/>
    <mergeCell ref="C265:J265"/>
    <mergeCell ref="K265:S265"/>
    <mergeCell ref="C260:J260"/>
    <mergeCell ref="K260:S260"/>
    <mergeCell ref="C261:J261"/>
    <mergeCell ref="K261:S261"/>
    <mergeCell ref="C262:J262"/>
    <mergeCell ref="K262:S262"/>
    <mergeCell ref="C257:J257"/>
    <mergeCell ref="K257:S257"/>
    <mergeCell ref="C258:J258"/>
    <mergeCell ref="K258:S258"/>
    <mergeCell ref="C259:J259"/>
    <mergeCell ref="K259:S259"/>
    <mergeCell ref="C254:J254"/>
    <mergeCell ref="K254:S254"/>
    <mergeCell ref="C255:J255"/>
    <mergeCell ref="K255:S255"/>
    <mergeCell ref="C256:J256"/>
    <mergeCell ref="K256:S256"/>
    <mergeCell ref="C251:J251"/>
    <mergeCell ref="K251:S251"/>
    <mergeCell ref="C252:J252"/>
    <mergeCell ref="K252:S252"/>
    <mergeCell ref="C253:J253"/>
    <mergeCell ref="K253:S253"/>
    <mergeCell ref="C248:J248"/>
    <mergeCell ref="K248:S248"/>
    <mergeCell ref="C249:J249"/>
    <mergeCell ref="K249:S249"/>
    <mergeCell ref="C250:J250"/>
    <mergeCell ref="K250:S250"/>
    <mergeCell ref="C245:J245"/>
    <mergeCell ref="K245:S245"/>
    <mergeCell ref="C246:J246"/>
    <mergeCell ref="K246:S246"/>
    <mergeCell ref="C247:J247"/>
    <mergeCell ref="K247:S247"/>
    <mergeCell ref="C242:J242"/>
    <mergeCell ref="K242:S242"/>
    <mergeCell ref="C243:J243"/>
    <mergeCell ref="K243:S243"/>
    <mergeCell ref="C244:J244"/>
    <mergeCell ref="K244:S244"/>
    <mergeCell ref="C239:J239"/>
    <mergeCell ref="K239:S239"/>
    <mergeCell ref="C240:J240"/>
    <mergeCell ref="K240:S240"/>
    <mergeCell ref="C241:J241"/>
    <mergeCell ref="K241:S241"/>
    <mergeCell ref="C236:J236"/>
    <mergeCell ref="K236:S236"/>
    <mergeCell ref="C237:J237"/>
    <mergeCell ref="K237:S237"/>
    <mergeCell ref="C238:J238"/>
    <mergeCell ref="K238:S238"/>
    <mergeCell ref="C233:J233"/>
    <mergeCell ref="K233:S233"/>
    <mergeCell ref="C234:J234"/>
    <mergeCell ref="K234:S234"/>
    <mergeCell ref="C235:J235"/>
    <mergeCell ref="K235:S235"/>
    <mergeCell ref="C230:J230"/>
    <mergeCell ref="K230:S230"/>
    <mergeCell ref="C231:J231"/>
    <mergeCell ref="K231:S231"/>
    <mergeCell ref="C232:J232"/>
    <mergeCell ref="K232:S232"/>
    <mergeCell ref="C227:J227"/>
    <mergeCell ref="K227:S227"/>
    <mergeCell ref="C228:J228"/>
    <mergeCell ref="K228:S228"/>
    <mergeCell ref="C229:J229"/>
    <mergeCell ref="K229:S229"/>
    <mergeCell ref="C224:J224"/>
    <mergeCell ref="K224:S224"/>
    <mergeCell ref="C225:J225"/>
    <mergeCell ref="K225:S225"/>
    <mergeCell ref="C226:J226"/>
    <mergeCell ref="K226:S226"/>
    <mergeCell ref="C221:J221"/>
    <mergeCell ref="K221:S221"/>
    <mergeCell ref="C222:J222"/>
    <mergeCell ref="K222:S222"/>
    <mergeCell ref="C223:J223"/>
    <mergeCell ref="K223:S223"/>
    <mergeCell ref="C218:J218"/>
    <mergeCell ref="K218:S218"/>
    <mergeCell ref="C219:J219"/>
    <mergeCell ref="K219:S219"/>
    <mergeCell ref="C220:J220"/>
    <mergeCell ref="K220:S220"/>
    <mergeCell ref="C215:J215"/>
    <mergeCell ref="K215:S215"/>
    <mergeCell ref="C216:J216"/>
    <mergeCell ref="K216:S216"/>
    <mergeCell ref="C217:J217"/>
    <mergeCell ref="K217:S217"/>
    <mergeCell ref="C212:J212"/>
    <mergeCell ref="K212:S212"/>
    <mergeCell ref="C213:J213"/>
    <mergeCell ref="K213:S213"/>
    <mergeCell ref="C214:J214"/>
    <mergeCell ref="K214:S214"/>
    <mergeCell ref="C209:J209"/>
    <mergeCell ref="K209:S209"/>
    <mergeCell ref="C210:J210"/>
    <mergeCell ref="K210:S210"/>
    <mergeCell ref="C211:J211"/>
    <mergeCell ref="K211:S211"/>
    <mergeCell ref="C206:J206"/>
    <mergeCell ref="K206:S206"/>
    <mergeCell ref="C207:J207"/>
    <mergeCell ref="K207:S207"/>
    <mergeCell ref="C208:J208"/>
    <mergeCell ref="K208:S208"/>
    <mergeCell ref="C203:J203"/>
    <mergeCell ref="K203:S203"/>
    <mergeCell ref="C204:J204"/>
    <mergeCell ref="K204:S204"/>
    <mergeCell ref="C205:J205"/>
    <mergeCell ref="K205:S205"/>
    <mergeCell ref="C200:J200"/>
    <mergeCell ref="K200:S200"/>
    <mergeCell ref="C201:J201"/>
    <mergeCell ref="K201:S201"/>
    <mergeCell ref="C202:J202"/>
    <mergeCell ref="K202:S202"/>
    <mergeCell ref="C197:J197"/>
    <mergeCell ref="K197:S197"/>
    <mergeCell ref="C198:J198"/>
    <mergeCell ref="K198:S198"/>
    <mergeCell ref="C199:J199"/>
    <mergeCell ref="K199:S199"/>
    <mergeCell ref="C194:J194"/>
    <mergeCell ref="K194:S194"/>
    <mergeCell ref="C195:J195"/>
    <mergeCell ref="K195:S195"/>
    <mergeCell ref="C196:J196"/>
    <mergeCell ref="K196:S196"/>
    <mergeCell ref="C191:J191"/>
    <mergeCell ref="K191:S191"/>
    <mergeCell ref="C192:J192"/>
    <mergeCell ref="K192:S192"/>
    <mergeCell ref="C193:J193"/>
    <mergeCell ref="K193:S193"/>
    <mergeCell ref="C188:J188"/>
    <mergeCell ref="K188:S188"/>
    <mergeCell ref="C189:J189"/>
    <mergeCell ref="K189:S189"/>
    <mergeCell ref="C190:J190"/>
    <mergeCell ref="K190:S190"/>
    <mergeCell ref="C185:J185"/>
    <mergeCell ref="K185:S185"/>
    <mergeCell ref="C186:J186"/>
    <mergeCell ref="K186:S186"/>
    <mergeCell ref="C187:J187"/>
    <mergeCell ref="K187:S187"/>
    <mergeCell ref="C182:J182"/>
    <mergeCell ref="K182:S182"/>
    <mergeCell ref="C183:J183"/>
    <mergeCell ref="K183:S183"/>
    <mergeCell ref="C184:J184"/>
    <mergeCell ref="K184:S184"/>
    <mergeCell ref="C179:J179"/>
    <mergeCell ref="K179:S179"/>
    <mergeCell ref="C180:J180"/>
    <mergeCell ref="K180:S180"/>
    <mergeCell ref="C181:J181"/>
    <mergeCell ref="K181:S181"/>
    <mergeCell ref="C176:J176"/>
    <mergeCell ref="K176:S176"/>
    <mergeCell ref="C177:J177"/>
    <mergeCell ref="K177:S177"/>
    <mergeCell ref="C178:J178"/>
    <mergeCell ref="K178:S178"/>
    <mergeCell ref="C173:J173"/>
    <mergeCell ref="K173:S173"/>
    <mergeCell ref="C174:J174"/>
    <mergeCell ref="K174:S174"/>
    <mergeCell ref="C175:J175"/>
    <mergeCell ref="K175:S175"/>
    <mergeCell ref="C170:J170"/>
    <mergeCell ref="K170:S170"/>
    <mergeCell ref="C171:J171"/>
    <mergeCell ref="K171:S171"/>
    <mergeCell ref="C172:J172"/>
    <mergeCell ref="K172:S172"/>
    <mergeCell ref="C167:J167"/>
    <mergeCell ref="K167:S167"/>
    <mergeCell ref="C168:J168"/>
    <mergeCell ref="K168:S168"/>
    <mergeCell ref="C169:J169"/>
    <mergeCell ref="K169:S169"/>
    <mergeCell ref="C164:J164"/>
    <mergeCell ref="K164:S164"/>
    <mergeCell ref="C165:J165"/>
    <mergeCell ref="K165:S165"/>
    <mergeCell ref="C166:J166"/>
    <mergeCell ref="K166:S166"/>
    <mergeCell ref="C161:J161"/>
    <mergeCell ref="K161:S161"/>
    <mergeCell ref="C162:J162"/>
    <mergeCell ref="K162:S162"/>
    <mergeCell ref="C163:J163"/>
    <mergeCell ref="K163:S163"/>
    <mergeCell ref="C158:J158"/>
    <mergeCell ref="K158:S158"/>
    <mergeCell ref="C159:J159"/>
    <mergeCell ref="K159:S159"/>
    <mergeCell ref="C160:J160"/>
    <mergeCell ref="K160:S160"/>
    <mergeCell ref="C155:J155"/>
    <mergeCell ref="K155:S155"/>
    <mergeCell ref="C156:J156"/>
    <mergeCell ref="K156:S156"/>
    <mergeCell ref="C157:J157"/>
    <mergeCell ref="K157:S157"/>
    <mergeCell ref="C152:J152"/>
    <mergeCell ref="K152:S152"/>
    <mergeCell ref="C153:J153"/>
    <mergeCell ref="K153:S153"/>
    <mergeCell ref="C154:J154"/>
    <mergeCell ref="K154:S154"/>
    <mergeCell ref="C149:J149"/>
    <mergeCell ref="K149:S149"/>
    <mergeCell ref="C150:J150"/>
    <mergeCell ref="K150:S150"/>
    <mergeCell ref="C151:J151"/>
    <mergeCell ref="K151:S151"/>
    <mergeCell ref="C146:J146"/>
    <mergeCell ref="K146:S146"/>
    <mergeCell ref="C147:J147"/>
    <mergeCell ref="K147:S147"/>
    <mergeCell ref="C148:J148"/>
    <mergeCell ref="K148:S148"/>
    <mergeCell ref="C143:J143"/>
    <mergeCell ref="K143:S143"/>
    <mergeCell ref="C144:J144"/>
    <mergeCell ref="K144:S144"/>
    <mergeCell ref="C145:J145"/>
    <mergeCell ref="K145:S145"/>
    <mergeCell ref="C140:J140"/>
    <mergeCell ref="K140:S140"/>
    <mergeCell ref="C141:J141"/>
    <mergeCell ref="K141:S141"/>
    <mergeCell ref="C142:J142"/>
    <mergeCell ref="K142:S142"/>
    <mergeCell ref="C137:J137"/>
    <mergeCell ref="K137:S137"/>
    <mergeCell ref="C138:J138"/>
    <mergeCell ref="K138:S138"/>
    <mergeCell ref="C139:J139"/>
    <mergeCell ref="K139:S139"/>
    <mergeCell ref="C134:J134"/>
    <mergeCell ref="K134:S134"/>
    <mergeCell ref="C135:J135"/>
    <mergeCell ref="K135:S135"/>
    <mergeCell ref="C136:J136"/>
    <mergeCell ref="K136:S136"/>
    <mergeCell ref="C131:J131"/>
    <mergeCell ref="K131:S131"/>
    <mergeCell ref="C132:J132"/>
    <mergeCell ref="K132:S132"/>
    <mergeCell ref="C133:J133"/>
    <mergeCell ref="K133:S133"/>
    <mergeCell ref="C128:J128"/>
    <mergeCell ref="K128:S128"/>
    <mergeCell ref="C129:J129"/>
    <mergeCell ref="K129:S129"/>
    <mergeCell ref="C130:J130"/>
    <mergeCell ref="K130:S130"/>
    <mergeCell ref="C125:J125"/>
    <mergeCell ref="K125:S125"/>
    <mergeCell ref="C126:J126"/>
    <mergeCell ref="K126:S126"/>
    <mergeCell ref="C127:J127"/>
    <mergeCell ref="K127:S127"/>
    <mergeCell ref="C122:J122"/>
    <mergeCell ref="K122:S122"/>
    <mergeCell ref="C123:J123"/>
    <mergeCell ref="K123:S123"/>
    <mergeCell ref="C124:J124"/>
    <mergeCell ref="K124:S124"/>
    <mergeCell ref="C119:J119"/>
    <mergeCell ref="K119:S119"/>
    <mergeCell ref="C120:J120"/>
    <mergeCell ref="K120:S120"/>
    <mergeCell ref="C121:J121"/>
    <mergeCell ref="K121:S121"/>
    <mergeCell ref="C116:J116"/>
    <mergeCell ref="K116:S116"/>
    <mergeCell ref="C117:J117"/>
    <mergeCell ref="K117:S117"/>
    <mergeCell ref="C118:J118"/>
    <mergeCell ref="K118:S118"/>
    <mergeCell ref="C113:J113"/>
    <mergeCell ref="K113:S113"/>
    <mergeCell ref="C114:J114"/>
    <mergeCell ref="K114:S114"/>
    <mergeCell ref="C115:J115"/>
    <mergeCell ref="K115:S115"/>
    <mergeCell ref="C110:J110"/>
    <mergeCell ref="K110:S110"/>
    <mergeCell ref="C111:J111"/>
    <mergeCell ref="K111:S111"/>
    <mergeCell ref="C112:J112"/>
    <mergeCell ref="K112:S112"/>
    <mergeCell ref="C107:J107"/>
    <mergeCell ref="K107:S107"/>
    <mergeCell ref="C108:J108"/>
    <mergeCell ref="K108:S108"/>
    <mergeCell ref="C109:J109"/>
    <mergeCell ref="K109:S109"/>
    <mergeCell ref="C104:J104"/>
    <mergeCell ref="K104:S104"/>
    <mergeCell ref="C105:J105"/>
    <mergeCell ref="K105:S105"/>
    <mergeCell ref="C106:J106"/>
    <mergeCell ref="K106:S106"/>
    <mergeCell ref="C101:J101"/>
    <mergeCell ref="K101:S101"/>
    <mergeCell ref="C102:J102"/>
    <mergeCell ref="K102:S102"/>
    <mergeCell ref="C103:J103"/>
    <mergeCell ref="K103:S103"/>
    <mergeCell ref="C98:J98"/>
    <mergeCell ref="K98:S98"/>
    <mergeCell ref="C99:J99"/>
    <mergeCell ref="K99:S99"/>
    <mergeCell ref="C100:J100"/>
    <mergeCell ref="K100:S100"/>
    <mergeCell ref="C95:J95"/>
    <mergeCell ref="K95:S95"/>
    <mergeCell ref="C96:J96"/>
    <mergeCell ref="K96:S96"/>
    <mergeCell ref="C97:J97"/>
    <mergeCell ref="K97:S97"/>
    <mergeCell ref="C92:J92"/>
    <mergeCell ref="K92:S92"/>
    <mergeCell ref="C93:J93"/>
    <mergeCell ref="K93:S93"/>
    <mergeCell ref="C94:J94"/>
    <mergeCell ref="K94:S94"/>
    <mergeCell ref="C89:J89"/>
    <mergeCell ref="K89:S89"/>
    <mergeCell ref="C90:J90"/>
    <mergeCell ref="K90:S90"/>
    <mergeCell ref="C91:J91"/>
    <mergeCell ref="K91:S91"/>
    <mergeCell ref="C86:J86"/>
    <mergeCell ref="K86:S86"/>
    <mergeCell ref="C87:J87"/>
    <mergeCell ref="K87:S87"/>
    <mergeCell ref="C88:J88"/>
    <mergeCell ref="K88:S88"/>
    <mergeCell ref="C83:J83"/>
    <mergeCell ref="K83:S83"/>
    <mergeCell ref="C84:J84"/>
    <mergeCell ref="K84:S84"/>
    <mergeCell ref="C85:J85"/>
    <mergeCell ref="K85:S85"/>
    <mergeCell ref="C80:J80"/>
    <mergeCell ref="K80:S80"/>
    <mergeCell ref="C81:J81"/>
    <mergeCell ref="K81:S81"/>
    <mergeCell ref="C82:J82"/>
    <mergeCell ref="K82:S82"/>
    <mergeCell ref="C77:J77"/>
    <mergeCell ref="K77:S77"/>
    <mergeCell ref="C78:J78"/>
    <mergeCell ref="K78:S78"/>
    <mergeCell ref="C79:J79"/>
    <mergeCell ref="K79:S79"/>
    <mergeCell ref="C74:J74"/>
    <mergeCell ref="K74:S74"/>
    <mergeCell ref="C75:J75"/>
    <mergeCell ref="K75:S75"/>
    <mergeCell ref="C76:J76"/>
    <mergeCell ref="K76:S76"/>
    <mergeCell ref="C71:J71"/>
    <mergeCell ref="K71:S71"/>
    <mergeCell ref="C72:J72"/>
    <mergeCell ref="K72:S72"/>
    <mergeCell ref="C73:J73"/>
    <mergeCell ref="K73:S73"/>
    <mergeCell ref="C68:J68"/>
    <mergeCell ref="K68:S68"/>
    <mergeCell ref="C69:J69"/>
    <mergeCell ref="K69:S69"/>
    <mergeCell ref="C70:J70"/>
    <mergeCell ref="K70:S70"/>
    <mergeCell ref="C65:J65"/>
    <mergeCell ref="K65:S65"/>
    <mergeCell ref="C66:J66"/>
    <mergeCell ref="K66:S66"/>
    <mergeCell ref="C67:J67"/>
    <mergeCell ref="K67:S67"/>
    <mergeCell ref="C62:J62"/>
    <mergeCell ref="K62:S62"/>
    <mergeCell ref="C63:J63"/>
    <mergeCell ref="K63:S63"/>
    <mergeCell ref="C64:J64"/>
    <mergeCell ref="K64:S64"/>
    <mergeCell ref="C59:J59"/>
    <mergeCell ref="K59:S59"/>
    <mergeCell ref="C60:J60"/>
    <mergeCell ref="K60:S60"/>
    <mergeCell ref="C61:J61"/>
    <mergeCell ref="K61:S61"/>
    <mergeCell ref="C56:J56"/>
    <mergeCell ref="K56:S56"/>
    <mergeCell ref="C57:J57"/>
    <mergeCell ref="K57:S57"/>
    <mergeCell ref="C58:J58"/>
    <mergeCell ref="K58:S58"/>
    <mergeCell ref="C53:J53"/>
    <mergeCell ref="K53:S53"/>
    <mergeCell ref="C54:J54"/>
    <mergeCell ref="K54:S54"/>
    <mergeCell ref="C55:J55"/>
    <mergeCell ref="K55:S55"/>
    <mergeCell ref="C50:J50"/>
    <mergeCell ref="K50:S50"/>
    <mergeCell ref="C51:J51"/>
    <mergeCell ref="K51:S51"/>
    <mergeCell ref="C52:J52"/>
    <mergeCell ref="K52:S52"/>
    <mergeCell ref="C47:J47"/>
    <mergeCell ref="K47:S47"/>
    <mergeCell ref="C48:J48"/>
    <mergeCell ref="K48:S48"/>
    <mergeCell ref="C49:J49"/>
    <mergeCell ref="K49:S49"/>
    <mergeCell ref="C44:J44"/>
    <mergeCell ref="K44:S44"/>
    <mergeCell ref="C45:J45"/>
    <mergeCell ref="K45:S45"/>
    <mergeCell ref="C46:J46"/>
    <mergeCell ref="K46:S46"/>
    <mergeCell ref="C41:J41"/>
    <mergeCell ref="K41:S41"/>
    <mergeCell ref="C42:J42"/>
    <mergeCell ref="K42:S42"/>
    <mergeCell ref="C43:J43"/>
    <mergeCell ref="K43:S43"/>
    <mergeCell ref="C38:J38"/>
    <mergeCell ref="K38:S38"/>
    <mergeCell ref="C39:J39"/>
    <mergeCell ref="K39:S39"/>
    <mergeCell ref="C40:J40"/>
    <mergeCell ref="K40:S40"/>
    <mergeCell ref="C35:J35"/>
    <mergeCell ref="K35:S35"/>
    <mergeCell ref="C36:J36"/>
    <mergeCell ref="K36:S36"/>
    <mergeCell ref="C37:J37"/>
    <mergeCell ref="K37:S37"/>
    <mergeCell ref="B32:B33"/>
    <mergeCell ref="C32:J33"/>
    <mergeCell ref="K32:S32"/>
    <mergeCell ref="K33:S33"/>
    <mergeCell ref="C34:J34"/>
    <mergeCell ref="K34:S34"/>
    <mergeCell ref="B28:O28"/>
    <mergeCell ref="P28:S28"/>
    <mergeCell ref="B30:F30"/>
    <mergeCell ref="G30:J30"/>
    <mergeCell ref="K30:O30"/>
    <mergeCell ref="P30:S30"/>
    <mergeCell ref="B25:T25"/>
    <mergeCell ref="A2:T2"/>
    <mergeCell ref="B5:T8"/>
    <mergeCell ref="B19:L19"/>
    <mergeCell ref="M19:M21"/>
    <mergeCell ref="N19:S19"/>
    <mergeCell ref="B20:G20"/>
    <mergeCell ref="H20:H21"/>
    <mergeCell ref="I20:L20"/>
    <mergeCell ref="N20:S20"/>
    <mergeCell ref="B21:G21"/>
    <mergeCell ref="I21:L21"/>
    <mergeCell ref="N21:S21"/>
  </mergeCells>
  <phoneticPr fontId="1"/>
  <printOptions horizontalCentered="1"/>
  <pageMargins left="0.17" right="0.17" top="0.17" bottom="0.41" header="0.17" footer="0.17"/>
  <pageSetup paperSize="9" scale="83" fitToWidth="0" fitToHeight="0" orientation="portrait" r:id="rId1"/>
  <headerFooter>
    <oddFooter>&amp;C&amp;A</oddFooter>
  </headerFooter>
  <rowBreaks count="1" manualBreakCount="1">
    <brk id="23" max="1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F619B-EB97-420A-A2D3-2502A8F089C8}">
  <dimension ref="A1:AV59"/>
  <sheetViews>
    <sheetView view="pageBreakPreview" zoomScaleNormal="100" zoomScaleSheetLayoutView="100" workbookViewId="0">
      <selection activeCell="K21" sqref="K21:S21"/>
    </sheetView>
  </sheetViews>
  <sheetFormatPr defaultColWidth="8.875" defaultRowHeight="18.75" x14ac:dyDescent="0.4"/>
  <cols>
    <col min="1" max="20" width="5" customWidth="1"/>
    <col min="21" max="21" width="4.5" bestFit="1" customWidth="1"/>
  </cols>
  <sheetData>
    <row r="1" spans="1:48" s="88" customFormat="1" ht="15" x14ac:dyDescent="0.4">
      <c r="A1" s="84" t="s">
        <v>397</v>
      </c>
      <c r="AS1" s="89"/>
      <c r="AT1" s="89"/>
      <c r="AU1" s="89"/>
      <c r="AV1" s="89"/>
    </row>
    <row r="2" spans="1:48" ht="9.9499999999999993" customHeight="1" x14ac:dyDescent="0.4">
      <c r="A2" s="150"/>
      <c r="B2" s="150"/>
      <c r="C2" s="150"/>
      <c r="D2" s="150"/>
      <c r="E2" s="150"/>
      <c r="F2" s="150"/>
      <c r="G2" s="150"/>
      <c r="H2" s="150"/>
      <c r="I2" s="150"/>
      <c r="J2" s="150"/>
      <c r="K2" s="150"/>
      <c r="L2" s="150"/>
      <c r="M2" s="150"/>
      <c r="N2" s="150"/>
      <c r="O2" s="150"/>
      <c r="P2" s="150"/>
      <c r="Q2" s="150"/>
      <c r="R2" s="150"/>
      <c r="S2" s="150"/>
      <c r="T2" s="150"/>
    </row>
    <row r="3" spans="1:48" ht="24.95" customHeight="1" x14ac:dyDescent="0.4">
      <c r="A3" s="90" t="s">
        <v>389</v>
      </c>
    </row>
    <row r="4" spans="1:48" ht="21.95" customHeight="1" x14ac:dyDescent="0.4">
      <c r="A4" s="90"/>
      <c r="B4" t="s">
        <v>347</v>
      </c>
    </row>
    <row r="5" spans="1:48" ht="21.95" customHeight="1" x14ac:dyDescent="0.4">
      <c r="A5" s="90"/>
      <c r="B5" t="s">
        <v>400</v>
      </c>
    </row>
    <row r="6" spans="1:48" ht="21.95" customHeight="1" x14ac:dyDescent="0.4">
      <c r="A6" s="90"/>
    </row>
    <row r="7" spans="1:48" ht="21.95" customHeight="1" x14ac:dyDescent="0.4">
      <c r="A7" s="93" t="s">
        <v>365</v>
      </c>
      <c r="V7" s="94"/>
    </row>
    <row r="8" spans="1:48" ht="21.95" customHeight="1" x14ac:dyDescent="0.4">
      <c r="A8" s="93"/>
      <c r="B8" t="s">
        <v>401</v>
      </c>
      <c r="V8" s="94"/>
    </row>
    <row r="9" spans="1:48" ht="21.95" customHeight="1" x14ac:dyDescent="0.4">
      <c r="A9" s="93"/>
      <c r="B9" s="96"/>
      <c r="C9" s="190" t="s">
        <v>366</v>
      </c>
      <c r="D9" s="190"/>
      <c r="E9" s="190"/>
      <c r="F9" s="190"/>
      <c r="G9" s="190"/>
      <c r="H9" s="190"/>
      <c r="I9" s="190"/>
      <c r="J9" s="190"/>
      <c r="K9" s="190"/>
      <c r="L9" s="190"/>
      <c r="M9" s="190"/>
      <c r="N9" s="190"/>
      <c r="O9" s="190"/>
      <c r="P9" s="190"/>
      <c r="V9" s="94"/>
    </row>
    <row r="10" spans="1:48" ht="12.95" customHeight="1" x14ac:dyDescent="0.4"/>
    <row r="11" spans="1:48" ht="26.45" customHeight="1" x14ac:dyDescent="0.4">
      <c r="B11" s="182" t="s">
        <v>367</v>
      </c>
      <c r="C11" s="182"/>
      <c r="D11" s="182"/>
      <c r="E11" s="182"/>
      <c r="F11" s="182"/>
      <c r="G11" s="182"/>
      <c r="H11" s="182"/>
      <c r="I11" s="182"/>
      <c r="J11" s="191" t="s">
        <v>354</v>
      </c>
      <c r="K11" s="191"/>
      <c r="L11" s="182" t="s">
        <v>368</v>
      </c>
      <c r="M11" s="182"/>
      <c r="N11" s="182"/>
      <c r="O11" s="182"/>
      <c r="P11" s="182"/>
      <c r="Q11" s="182"/>
      <c r="R11" s="182"/>
      <c r="S11" s="182"/>
      <c r="W11" s="92"/>
      <c r="X11" s="92"/>
      <c r="Y11" s="92"/>
      <c r="Z11" s="92"/>
      <c r="AA11" s="92"/>
      <c r="AB11" s="92"/>
      <c r="AC11" s="92"/>
      <c r="AD11" s="92"/>
    </row>
    <row r="12" spans="1:48" ht="39.950000000000003" customHeight="1" x14ac:dyDescent="0.4">
      <c r="B12" s="161" t="s">
        <v>402</v>
      </c>
      <c r="C12" s="161"/>
      <c r="D12" s="161"/>
      <c r="E12" s="161"/>
      <c r="F12" s="161"/>
      <c r="G12" s="161"/>
      <c r="H12" s="161"/>
      <c r="I12" s="161"/>
      <c r="J12" s="191"/>
      <c r="K12" s="191"/>
      <c r="L12" s="160"/>
      <c r="M12" s="160"/>
      <c r="N12" s="160"/>
      <c r="O12" s="160"/>
      <c r="P12" s="160"/>
      <c r="Q12" s="160"/>
      <c r="R12" s="160"/>
      <c r="S12" s="160"/>
      <c r="W12" s="97"/>
      <c r="X12" s="97"/>
      <c r="Y12" s="97"/>
      <c r="Z12" s="97"/>
      <c r="AA12" s="97"/>
      <c r="AB12" s="97"/>
      <c r="AC12" s="97"/>
      <c r="AD12" s="97"/>
    </row>
    <row r="13" spans="1:48" ht="21.95" customHeight="1" x14ac:dyDescent="0.4">
      <c r="B13" s="92"/>
      <c r="C13" s="92"/>
      <c r="D13" s="92"/>
      <c r="E13" s="92"/>
      <c r="F13" s="92"/>
      <c r="G13" s="92"/>
      <c r="H13" s="92"/>
      <c r="I13" s="92"/>
      <c r="J13" s="92"/>
      <c r="K13" s="92"/>
      <c r="L13" s="92"/>
      <c r="M13" s="92"/>
      <c r="N13" s="92"/>
      <c r="O13" s="92"/>
      <c r="P13" s="92"/>
      <c r="Q13" s="92"/>
      <c r="R13" s="92"/>
      <c r="S13" s="92"/>
    </row>
    <row r="14" spans="1:48" ht="21.95" customHeight="1" x14ac:dyDescent="0.4">
      <c r="A14" s="93" t="s">
        <v>403</v>
      </c>
      <c r="V14" s="94"/>
    </row>
    <row r="15" spans="1:48" ht="21.95" customHeight="1" x14ac:dyDescent="0.4">
      <c r="A15" s="93"/>
      <c r="B15" t="s">
        <v>369</v>
      </c>
      <c r="V15" s="94"/>
    </row>
    <row r="16" spans="1:48" ht="21.95" customHeight="1" x14ac:dyDescent="0.4">
      <c r="A16" s="93"/>
      <c r="B16" s="96"/>
      <c r="C16" s="190" t="s">
        <v>370</v>
      </c>
      <c r="D16" s="190"/>
      <c r="E16" s="190"/>
      <c r="F16" s="190"/>
      <c r="G16" s="190"/>
      <c r="H16" s="190"/>
      <c r="I16" s="190"/>
      <c r="J16" s="190"/>
      <c r="K16" s="190"/>
      <c r="L16" s="190"/>
      <c r="M16" s="190"/>
      <c r="N16" s="190"/>
      <c r="O16" s="190"/>
      <c r="P16" s="190"/>
      <c r="V16" s="94"/>
    </row>
    <row r="17" spans="1:22" ht="21.95" customHeight="1" x14ac:dyDescent="0.4">
      <c r="A17" s="93"/>
      <c r="B17" s="138" t="s">
        <v>404</v>
      </c>
      <c r="C17" s="96"/>
      <c r="D17" s="96"/>
      <c r="E17" s="96"/>
      <c r="F17" s="96"/>
      <c r="G17" s="96"/>
      <c r="H17" s="96"/>
      <c r="I17" s="96"/>
      <c r="J17" s="96"/>
      <c r="K17" s="96"/>
      <c r="L17" s="96"/>
      <c r="M17" s="96"/>
      <c r="N17" s="96"/>
      <c r="O17" s="96"/>
      <c r="P17" s="96"/>
      <c r="V17" s="94"/>
    </row>
    <row r="18" spans="1:22" ht="21.95" customHeight="1" x14ac:dyDescent="0.4">
      <c r="A18" s="93"/>
      <c r="B18" t="s">
        <v>371</v>
      </c>
      <c r="C18" s="96"/>
      <c r="D18" s="96"/>
      <c r="E18" s="96"/>
      <c r="F18" s="96"/>
      <c r="G18" s="96"/>
      <c r="H18" s="96"/>
      <c r="I18" s="96"/>
      <c r="J18" s="96"/>
      <c r="K18" s="96"/>
      <c r="L18" s="96"/>
      <c r="M18" s="96"/>
      <c r="N18" s="96"/>
      <c r="O18" s="96"/>
      <c r="P18" s="96"/>
      <c r="V18" s="94"/>
    </row>
    <row r="19" spans="1:22" ht="12.95" customHeight="1" x14ac:dyDescent="0.4">
      <c r="K19" s="136"/>
      <c r="L19" s="136"/>
      <c r="M19" s="136"/>
      <c r="N19" s="136"/>
      <c r="O19" s="136"/>
      <c r="P19" s="136"/>
      <c r="Q19" s="136"/>
      <c r="R19" s="136"/>
      <c r="S19" s="136"/>
    </row>
    <row r="20" spans="1:22" ht="37.5" customHeight="1" x14ac:dyDescent="0.4">
      <c r="B20" s="197" t="s">
        <v>405</v>
      </c>
      <c r="C20" s="198"/>
      <c r="D20" s="198"/>
      <c r="E20" s="198"/>
      <c r="F20" s="198"/>
      <c r="G20" s="198"/>
      <c r="H20" s="198"/>
      <c r="I20" s="198"/>
      <c r="K20" s="152" t="s">
        <v>390</v>
      </c>
      <c r="L20" s="153"/>
      <c r="M20" s="153"/>
      <c r="N20" s="153"/>
      <c r="O20" s="153"/>
      <c r="P20" s="153"/>
      <c r="Q20" s="153"/>
      <c r="R20" s="153"/>
      <c r="S20" s="155"/>
    </row>
    <row r="21" spans="1:22" ht="45.95" customHeight="1" x14ac:dyDescent="0.4">
      <c r="B21" s="160"/>
      <c r="C21" s="160"/>
      <c r="D21" s="160"/>
      <c r="E21" s="160"/>
      <c r="F21" s="160"/>
      <c r="G21" s="160"/>
      <c r="H21" s="160"/>
      <c r="I21" s="160"/>
      <c r="K21" s="199"/>
      <c r="L21" s="200"/>
      <c r="M21" s="200"/>
      <c r="N21" s="200"/>
      <c r="O21" s="200"/>
      <c r="P21" s="200"/>
      <c r="Q21" s="200"/>
      <c r="R21" s="200"/>
      <c r="S21" s="201"/>
    </row>
    <row r="22" spans="1:22" ht="12.95" customHeight="1" x14ac:dyDescent="0.4">
      <c r="B22" s="98"/>
      <c r="C22" s="98"/>
      <c r="D22" s="98"/>
      <c r="E22" s="98"/>
      <c r="F22" s="98"/>
      <c r="G22" s="98"/>
      <c r="H22" s="98"/>
      <c r="I22" s="98"/>
      <c r="K22" s="136"/>
      <c r="L22" s="136"/>
      <c r="M22" s="136"/>
      <c r="N22" s="136"/>
      <c r="O22" s="136"/>
      <c r="P22" s="136"/>
      <c r="Q22" s="136"/>
      <c r="R22" s="136"/>
      <c r="S22" s="136"/>
    </row>
    <row r="23" spans="1:22" ht="21.95" customHeight="1" x14ac:dyDescent="0.4">
      <c r="B23" s="92"/>
      <c r="C23" s="92"/>
      <c r="D23" s="92"/>
      <c r="E23" s="92"/>
      <c r="F23" s="92"/>
      <c r="G23" s="92"/>
      <c r="H23" s="92"/>
      <c r="I23" s="92"/>
      <c r="J23" s="92"/>
      <c r="K23" s="92"/>
      <c r="L23" s="92"/>
      <c r="M23" s="92"/>
      <c r="N23" s="92"/>
      <c r="O23" s="92"/>
      <c r="P23" s="92"/>
      <c r="Q23" s="92"/>
      <c r="R23" s="92"/>
      <c r="S23" s="92"/>
    </row>
    <row r="24" spans="1:22" ht="21.95" customHeight="1" x14ac:dyDescent="0.4">
      <c r="A24" s="93" t="s">
        <v>395</v>
      </c>
      <c r="V24" s="94"/>
    </row>
    <row r="25" spans="1:22" ht="21.95" customHeight="1" x14ac:dyDescent="0.4">
      <c r="A25" s="93"/>
      <c r="B25" s="137" t="s">
        <v>406</v>
      </c>
      <c r="V25" s="94"/>
    </row>
    <row r="26" spans="1:22" ht="12.95" customHeight="1" x14ac:dyDescent="0.4">
      <c r="A26" s="93"/>
      <c r="V26" s="94"/>
    </row>
    <row r="27" spans="1:22" ht="43.35" customHeight="1" x14ac:dyDescent="0.4">
      <c r="A27" s="93"/>
      <c r="B27" s="99" t="s">
        <v>10</v>
      </c>
      <c r="C27" s="167" t="s">
        <v>334</v>
      </c>
      <c r="D27" s="168"/>
      <c r="E27" s="168"/>
      <c r="F27" s="169"/>
      <c r="G27" s="167" t="s">
        <v>372</v>
      </c>
      <c r="H27" s="168"/>
      <c r="I27" s="168"/>
      <c r="J27" s="169"/>
      <c r="K27" s="167" t="s">
        <v>373</v>
      </c>
      <c r="L27" s="168"/>
      <c r="M27" s="169"/>
      <c r="N27" s="192" t="s">
        <v>374</v>
      </c>
      <c r="O27" s="168"/>
      <c r="P27" s="169"/>
      <c r="Q27" s="192" t="s">
        <v>375</v>
      </c>
      <c r="R27" s="168"/>
      <c r="S27" s="169"/>
      <c r="V27" s="94"/>
    </row>
    <row r="28" spans="1:22" ht="21.95" customHeight="1" x14ac:dyDescent="0.4">
      <c r="A28" s="93"/>
      <c r="B28" s="100">
        <v>1</v>
      </c>
      <c r="C28" s="193"/>
      <c r="D28" s="194"/>
      <c r="E28" s="194"/>
      <c r="F28" s="195"/>
      <c r="G28" s="193"/>
      <c r="H28" s="194"/>
      <c r="I28" s="194"/>
      <c r="J28" s="195"/>
      <c r="K28" s="193" t="s">
        <v>340</v>
      </c>
      <c r="L28" s="194"/>
      <c r="M28" s="195"/>
      <c r="N28" s="196"/>
      <c r="O28" s="194"/>
      <c r="P28" s="195"/>
      <c r="Q28" s="196"/>
      <c r="R28" s="194"/>
      <c r="S28" s="195"/>
      <c r="V28" s="94"/>
    </row>
    <row r="29" spans="1:22" ht="21.95" customHeight="1" x14ac:dyDescent="0.4">
      <c r="B29" s="100">
        <v>2</v>
      </c>
      <c r="C29" s="193"/>
      <c r="D29" s="194"/>
      <c r="E29" s="194"/>
      <c r="F29" s="195"/>
      <c r="G29" s="193"/>
      <c r="H29" s="194"/>
      <c r="I29" s="194"/>
      <c r="J29" s="195"/>
      <c r="K29" s="193" t="s">
        <v>340</v>
      </c>
      <c r="L29" s="194"/>
      <c r="M29" s="195"/>
      <c r="N29" s="196"/>
      <c r="O29" s="194"/>
      <c r="P29" s="195"/>
      <c r="Q29" s="196"/>
      <c r="R29" s="194"/>
      <c r="S29" s="195"/>
    </row>
    <row r="30" spans="1:22" ht="21.95" customHeight="1" x14ac:dyDescent="0.4">
      <c r="B30" s="100">
        <v>3</v>
      </c>
      <c r="C30" s="193"/>
      <c r="D30" s="194"/>
      <c r="E30" s="194"/>
      <c r="F30" s="195"/>
      <c r="G30" s="193"/>
      <c r="H30" s="194"/>
      <c r="I30" s="194"/>
      <c r="J30" s="195"/>
      <c r="K30" s="193" t="s">
        <v>340</v>
      </c>
      <c r="L30" s="194"/>
      <c r="M30" s="195"/>
      <c r="N30" s="196"/>
      <c r="O30" s="194"/>
      <c r="P30" s="195"/>
      <c r="Q30" s="196"/>
      <c r="R30" s="194"/>
      <c r="S30" s="195"/>
    </row>
    <row r="31" spans="1:22" ht="21.95" customHeight="1" x14ac:dyDescent="0.4">
      <c r="B31" s="100">
        <v>4</v>
      </c>
      <c r="C31" s="193"/>
      <c r="D31" s="194"/>
      <c r="E31" s="194"/>
      <c r="F31" s="195"/>
      <c r="G31" s="193"/>
      <c r="H31" s="194"/>
      <c r="I31" s="194"/>
      <c r="J31" s="195"/>
      <c r="K31" s="193" t="s">
        <v>340</v>
      </c>
      <c r="L31" s="194"/>
      <c r="M31" s="195"/>
      <c r="N31" s="196"/>
      <c r="O31" s="194"/>
      <c r="P31" s="195"/>
      <c r="Q31" s="196"/>
      <c r="R31" s="194"/>
      <c r="S31" s="195"/>
    </row>
    <row r="32" spans="1:22" ht="21.95" customHeight="1" x14ac:dyDescent="0.4">
      <c r="B32" s="100">
        <v>5</v>
      </c>
      <c r="C32" s="193"/>
      <c r="D32" s="194"/>
      <c r="E32" s="194"/>
      <c r="F32" s="195"/>
      <c r="G32" s="193"/>
      <c r="H32" s="194"/>
      <c r="I32" s="194"/>
      <c r="J32" s="195"/>
      <c r="K32" s="193" t="s">
        <v>340</v>
      </c>
      <c r="L32" s="194"/>
      <c r="M32" s="195"/>
      <c r="N32" s="196"/>
      <c r="O32" s="194"/>
      <c r="P32" s="195"/>
      <c r="Q32" s="196"/>
      <c r="R32" s="194"/>
      <c r="S32" s="195"/>
    </row>
    <row r="33" spans="1:22" ht="21.95" customHeight="1" x14ac:dyDescent="0.4">
      <c r="B33" s="100">
        <v>6</v>
      </c>
      <c r="C33" s="193"/>
      <c r="D33" s="194"/>
      <c r="E33" s="194"/>
      <c r="F33" s="195"/>
      <c r="G33" s="193"/>
      <c r="H33" s="194"/>
      <c r="I33" s="194"/>
      <c r="J33" s="195"/>
      <c r="K33" s="193" t="s">
        <v>340</v>
      </c>
      <c r="L33" s="194"/>
      <c r="M33" s="195"/>
      <c r="N33" s="196"/>
      <c r="O33" s="194"/>
      <c r="P33" s="195"/>
      <c r="Q33" s="196"/>
      <c r="R33" s="194"/>
      <c r="S33" s="195"/>
    </row>
    <row r="34" spans="1:22" ht="21.95" customHeight="1" x14ac:dyDescent="0.4">
      <c r="B34" s="100">
        <v>7</v>
      </c>
      <c r="C34" s="193"/>
      <c r="D34" s="194"/>
      <c r="E34" s="194"/>
      <c r="F34" s="195"/>
      <c r="G34" s="193"/>
      <c r="H34" s="194"/>
      <c r="I34" s="194"/>
      <c r="J34" s="195"/>
      <c r="K34" s="193" t="s">
        <v>340</v>
      </c>
      <c r="L34" s="194"/>
      <c r="M34" s="195"/>
      <c r="N34" s="196"/>
      <c r="O34" s="194"/>
      <c r="P34" s="195"/>
      <c r="Q34" s="196"/>
      <c r="R34" s="194"/>
      <c r="S34" s="195"/>
    </row>
    <row r="35" spans="1:22" ht="21.95" customHeight="1" x14ac:dyDescent="0.4">
      <c r="B35" s="100">
        <v>8</v>
      </c>
      <c r="C35" s="193"/>
      <c r="D35" s="194"/>
      <c r="E35" s="194"/>
      <c r="F35" s="195"/>
      <c r="G35" s="193"/>
      <c r="H35" s="194"/>
      <c r="I35" s="194"/>
      <c r="J35" s="195"/>
      <c r="K35" s="193" t="s">
        <v>340</v>
      </c>
      <c r="L35" s="194"/>
      <c r="M35" s="195"/>
      <c r="N35" s="196"/>
      <c r="O35" s="194"/>
      <c r="P35" s="195"/>
      <c r="Q35" s="196"/>
      <c r="R35" s="194"/>
      <c r="S35" s="195"/>
    </row>
    <row r="36" spans="1:22" ht="21.95" customHeight="1" x14ac:dyDescent="0.4">
      <c r="B36" s="100">
        <v>9</v>
      </c>
      <c r="C36" s="193"/>
      <c r="D36" s="194"/>
      <c r="E36" s="194"/>
      <c r="F36" s="195"/>
      <c r="G36" s="193"/>
      <c r="H36" s="194"/>
      <c r="I36" s="194"/>
      <c r="J36" s="195"/>
      <c r="K36" s="193" t="s">
        <v>340</v>
      </c>
      <c r="L36" s="194"/>
      <c r="M36" s="195"/>
      <c r="N36" s="196"/>
      <c r="O36" s="194"/>
      <c r="P36" s="195"/>
      <c r="Q36" s="196"/>
      <c r="R36" s="194"/>
      <c r="S36" s="195"/>
    </row>
    <row r="37" spans="1:22" ht="21.95" customHeight="1" x14ac:dyDescent="0.4">
      <c r="B37" s="100">
        <v>10</v>
      </c>
      <c r="C37" s="193"/>
      <c r="D37" s="194"/>
      <c r="E37" s="194"/>
      <c r="F37" s="195"/>
      <c r="G37" s="193"/>
      <c r="H37" s="194"/>
      <c r="I37" s="194"/>
      <c r="J37" s="195"/>
      <c r="K37" s="193" t="s">
        <v>340</v>
      </c>
      <c r="L37" s="194"/>
      <c r="M37" s="195"/>
      <c r="N37" s="196"/>
      <c r="O37" s="194"/>
      <c r="P37" s="195"/>
      <c r="Q37" s="196"/>
      <c r="R37" s="194"/>
      <c r="S37" s="195"/>
      <c r="U37" s="95" t="s">
        <v>364</v>
      </c>
    </row>
    <row r="38" spans="1:22" ht="21.95" customHeight="1" x14ac:dyDescent="0.4">
      <c r="A38" s="93"/>
      <c r="B38" s="100">
        <v>11</v>
      </c>
      <c r="C38" s="193"/>
      <c r="D38" s="194"/>
      <c r="E38" s="194"/>
      <c r="F38" s="195"/>
      <c r="G38" s="193"/>
      <c r="H38" s="194"/>
      <c r="I38" s="194"/>
      <c r="J38" s="195"/>
      <c r="K38" s="193" t="s">
        <v>340</v>
      </c>
      <c r="L38" s="194"/>
      <c r="M38" s="195"/>
      <c r="N38" s="196"/>
      <c r="O38" s="194"/>
      <c r="P38" s="195"/>
      <c r="Q38" s="196"/>
      <c r="R38" s="194"/>
      <c r="S38" s="195"/>
      <c r="V38" s="94"/>
    </row>
    <row r="39" spans="1:22" ht="21.95" customHeight="1" x14ac:dyDescent="0.4">
      <c r="B39" s="100">
        <v>12</v>
      </c>
      <c r="C39" s="193"/>
      <c r="D39" s="194"/>
      <c r="E39" s="194"/>
      <c r="F39" s="195"/>
      <c r="G39" s="193"/>
      <c r="H39" s="194"/>
      <c r="I39" s="194"/>
      <c r="J39" s="195"/>
      <c r="K39" s="193" t="s">
        <v>340</v>
      </c>
      <c r="L39" s="194"/>
      <c r="M39" s="195"/>
      <c r="N39" s="196"/>
      <c r="O39" s="194"/>
      <c r="P39" s="195"/>
      <c r="Q39" s="196"/>
      <c r="R39" s="194"/>
      <c r="S39" s="195"/>
    </row>
    <row r="40" spans="1:22" ht="21.95" customHeight="1" x14ac:dyDescent="0.4">
      <c r="B40" s="100">
        <v>13</v>
      </c>
      <c r="C40" s="193"/>
      <c r="D40" s="194"/>
      <c r="E40" s="194"/>
      <c r="F40" s="195"/>
      <c r="G40" s="193"/>
      <c r="H40" s="194"/>
      <c r="I40" s="194"/>
      <c r="J40" s="195"/>
      <c r="K40" s="193" t="s">
        <v>340</v>
      </c>
      <c r="L40" s="194"/>
      <c r="M40" s="195"/>
      <c r="N40" s="196"/>
      <c r="O40" s="194"/>
      <c r="P40" s="195"/>
      <c r="Q40" s="196"/>
      <c r="R40" s="194"/>
      <c r="S40" s="195"/>
    </row>
    <row r="41" spans="1:22" ht="21.95" customHeight="1" x14ac:dyDescent="0.4">
      <c r="B41" s="100">
        <v>14</v>
      </c>
      <c r="C41" s="193"/>
      <c r="D41" s="194"/>
      <c r="E41" s="194"/>
      <c r="F41" s="195"/>
      <c r="G41" s="193"/>
      <c r="H41" s="194"/>
      <c r="I41" s="194"/>
      <c r="J41" s="195"/>
      <c r="K41" s="193" t="s">
        <v>340</v>
      </c>
      <c r="L41" s="194"/>
      <c r="M41" s="195"/>
      <c r="N41" s="196"/>
      <c r="O41" s="194"/>
      <c r="P41" s="195"/>
      <c r="Q41" s="196"/>
      <c r="R41" s="194"/>
      <c r="S41" s="195"/>
    </row>
    <row r="42" spans="1:22" ht="21.95" customHeight="1" x14ac:dyDescent="0.4">
      <c r="B42" s="100">
        <v>15</v>
      </c>
      <c r="C42" s="193"/>
      <c r="D42" s="194"/>
      <c r="E42" s="194"/>
      <c r="F42" s="195"/>
      <c r="G42" s="193"/>
      <c r="H42" s="194"/>
      <c r="I42" s="194"/>
      <c r="J42" s="195"/>
      <c r="K42" s="193" t="s">
        <v>340</v>
      </c>
      <c r="L42" s="194"/>
      <c r="M42" s="195"/>
      <c r="N42" s="196"/>
      <c r="O42" s="194"/>
      <c r="P42" s="195"/>
      <c r="Q42" s="196"/>
      <c r="R42" s="194"/>
      <c r="S42" s="195"/>
    </row>
    <row r="43" spans="1:22" ht="21.95" customHeight="1" x14ac:dyDescent="0.4">
      <c r="B43" s="100">
        <v>16</v>
      </c>
      <c r="C43" s="193"/>
      <c r="D43" s="194"/>
      <c r="E43" s="194"/>
      <c r="F43" s="195"/>
      <c r="G43" s="193"/>
      <c r="H43" s="194"/>
      <c r="I43" s="194"/>
      <c r="J43" s="195"/>
      <c r="K43" s="193" t="s">
        <v>340</v>
      </c>
      <c r="L43" s="194"/>
      <c r="M43" s="195"/>
      <c r="N43" s="196"/>
      <c r="O43" s="194"/>
      <c r="P43" s="195"/>
      <c r="Q43" s="196"/>
      <c r="R43" s="194"/>
      <c r="S43" s="195"/>
    </row>
    <row r="44" spans="1:22" ht="21.95" customHeight="1" x14ac:dyDescent="0.4">
      <c r="B44" s="100">
        <v>17</v>
      </c>
      <c r="C44" s="193"/>
      <c r="D44" s="194"/>
      <c r="E44" s="194"/>
      <c r="F44" s="195"/>
      <c r="G44" s="193"/>
      <c r="H44" s="194"/>
      <c r="I44" s="194"/>
      <c r="J44" s="195"/>
      <c r="K44" s="193" t="s">
        <v>340</v>
      </c>
      <c r="L44" s="194"/>
      <c r="M44" s="195"/>
      <c r="N44" s="196"/>
      <c r="O44" s="194"/>
      <c r="P44" s="195"/>
      <c r="Q44" s="196"/>
      <c r="R44" s="194"/>
      <c r="S44" s="195"/>
    </row>
    <row r="45" spans="1:22" ht="21.95" customHeight="1" x14ac:dyDescent="0.4">
      <c r="B45" s="100">
        <v>18</v>
      </c>
      <c r="C45" s="193"/>
      <c r="D45" s="194"/>
      <c r="E45" s="194"/>
      <c r="F45" s="195"/>
      <c r="G45" s="193"/>
      <c r="H45" s="194"/>
      <c r="I45" s="194"/>
      <c r="J45" s="195"/>
      <c r="K45" s="193" t="s">
        <v>340</v>
      </c>
      <c r="L45" s="194"/>
      <c r="M45" s="195"/>
      <c r="N45" s="196"/>
      <c r="O45" s="194"/>
      <c r="P45" s="195"/>
      <c r="Q45" s="196"/>
      <c r="R45" s="194"/>
      <c r="S45" s="195"/>
    </row>
    <row r="46" spans="1:22" ht="21.95" customHeight="1" x14ac:dyDescent="0.4">
      <c r="B46" s="100">
        <v>19</v>
      </c>
      <c r="C46" s="193"/>
      <c r="D46" s="194"/>
      <c r="E46" s="194"/>
      <c r="F46" s="195"/>
      <c r="G46" s="193"/>
      <c r="H46" s="194"/>
      <c r="I46" s="194"/>
      <c r="J46" s="195"/>
      <c r="K46" s="193" t="s">
        <v>340</v>
      </c>
      <c r="L46" s="194"/>
      <c r="M46" s="195"/>
      <c r="N46" s="196"/>
      <c r="O46" s="194"/>
      <c r="P46" s="195"/>
      <c r="Q46" s="196"/>
      <c r="R46" s="194"/>
      <c r="S46" s="195"/>
    </row>
    <row r="47" spans="1:22" ht="21.95" customHeight="1" x14ac:dyDescent="0.4">
      <c r="B47" s="100">
        <v>20</v>
      </c>
      <c r="C47" s="193"/>
      <c r="D47" s="194"/>
      <c r="E47" s="194"/>
      <c r="F47" s="195"/>
      <c r="G47" s="193"/>
      <c r="H47" s="194"/>
      <c r="I47" s="194"/>
      <c r="J47" s="195"/>
      <c r="K47" s="193" t="s">
        <v>340</v>
      </c>
      <c r="L47" s="194"/>
      <c r="M47" s="195"/>
      <c r="N47" s="196"/>
      <c r="O47" s="194"/>
      <c r="P47" s="195"/>
      <c r="Q47" s="196"/>
      <c r="R47" s="194"/>
      <c r="S47" s="195"/>
    </row>
    <row r="48" spans="1:22" ht="21.95" customHeight="1" x14ac:dyDescent="0.4">
      <c r="A48" s="93"/>
      <c r="B48" s="100">
        <v>21</v>
      </c>
      <c r="C48" s="193"/>
      <c r="D48" s="194"/>
      <c r="E48" s="194"/>
      <c r="F48" s="195"/>
      <c r="G48" s="193"/>
      <c r="H48" s="194"/>
      <c r="I48" s="194"/>
      <c r="J48" s="195"/>
      <c r="K48" s="193" t="s">
        <v>340</v>
      </c>
      <c r="L48" s="194"/>
      <c r="M48" s="195"/>
      <c r="N48" s="196"/>
      <c r="O48" s="194"/>
      <c r="P48" s="195"/>
      <c r="Q48" s="196"/>
      <c r="R48" s="194"/>
      <c r="S48" s="195"/>
      <c r="V48" s="94"/>
    </row>
    <row r="49" spans="2:19" ht="21.95" customHeight="1" x14ac:dyDescent="0.4">
      <c r="B49" s="100">
        <v>22</v>
      </c>
      <c r="C49" s="193"/>
      <c r="D49" s="194"/>
      <c r="E49" s="194"/>
      <c r="F49" s="195"/>
      <c r="G49" s="193"/>
      <c r="H49" s="194"/>
      <c r="I49" s="194"/>
      <c r="J49" s="195"/>
      <c r="K49" s="193" t="s">
        <v>340</v>
      </c>
      <c r="L49" s="194"/>
      <c r="M49" s="195"/>
      <c r="N49" s="196"/>
      <c r="O49" s="194"/>
      <c r="P49" s="195"/>
      <c r="Q49" s="196"/>
      <c r="R49" s="194"/>
      <c r="S49" s="195"/>
    </row>
    <row r="50" spans="2:19" ht="21.95" customHeight="1" x14ac:dyDescent="0.4">
      <c r="B50" s="100">
        <v>23</v>
      </c>
      <c r="C50" s="193"/>
      <c r="D50" s="194"/>
      <c r="E50" s="194"/>
      <c r="F50" s="195"/>
      <c r="G50" s="193"/>
      <c r="H50" s="194"/>
      <c r="I50" s="194"/>
      <c r="J50" s="195"/>
      <c r="K50" s="193" t="s">
        <v>340</v>
      </c>
      <c r="L50" s="194"/>
      <c r="M50" s="195"/>
      <c r="N50" s="196"/>
      <c r="O50" s="194"/>
      <c r="P50" s="195"/>
      <c r="Q50" s="196"/>
      <c r="R50" s="194"/>
      <c r="S50" s="195"/>
    </row>
    <row r="51" spans="2:19" ht="21.95" customHeight="1" x14ac:dyDescent="0.4">
      <c r="B51" s="100">
        <v>24</v>
      </c>
      <c r="C51" s="193"/>
      <c r="D51" s="194"/>
      <c r="E51" s="194"/>
      <c r="F51" s="195"/>
      <c r="G51" s="193"/>
      <c r="H51" s="194"/>
      <c r="I51" s="194"/>
      <c r="J51" s="195"/>
      <c r="K51" s="193" t="s">
        <v>340</v>
      </c>
      <c r="L51" s="194"/>
      <c r="M51" s="195"/>
      <c r="N51" s="196"/>
      <c r="O51" s="194"/>
      <c r="P51" s="195"/>
      <c r="Q51" s="196"/>
      <c r="R51" s="194"/>
      <c r="S51" s="195"/>
    </row>
    <row r="52" spans="2:19" ht="21.95" customHeight="1" x14ac:dyDescent="0.4">
      <c r="B52" s="100">
        <v>25</v>
      </c>
      <c r="C52" s="193"/>
      <c r="D52" s="194"/>
      <c r="E52" s="194"/>
      <c r="F52" s="195"/>
      <c r="G52" s="193"/>
      <c r="H52" s="194"/>
      <c r="I52" s="194"/>
      <c r="J52" s="195"/>
      <c r="K52" s="193" t="s">
        <v>340</v>
      </c>
      <c r="L52" s="194"/>
      <c r="M52" s="195"/>
      <c r="N52" s="196"/>
      <c r="O52" s="194"/>
      <c r="P52" s="195"/>
      <c r="Q52" s="196"/>
      <c r="R52" s="194"/>
      <c r="S52" s="195"/>
    </row>
    <row r="53" spans="2:19" ht="21.95" customHeight="1" x14ac:dyDescent="0.4">
      <c r="B53" s="100">
        <v>26</v>
      </c>
      <c r="C53" s="193"/>
      <c r="D53" s="194"/>
      <c r="E53" s="194"/>
      <c r="F53" s="195"/>
      <c r="G53" s="193"/>
      <c r="H53" s="194"/>
      <c r="I53" s="194"/>
      <c r="J53" s="195"/>
      <c r="K53" s="193" t="s">
        <v>340</v>
      </c>
      <c r="L53" s="194"/>
      <c r="M53" s="195"/>
      <c r="N53" s="196"/>
      <c r="O53" s="194"/>
      <c r="P53" s="195"/>
      <c r="Q53" s="196"/>
      <c r="R53" s="194"/>
      <c r="S53" s="195"/>
    </row>
    <row r="54" spans="2:19" ht="21.95" customHeight="1" x14ac:dyDescent="0.4">
      <c r="B54" s="100">
        <v>27</v>
      </c>
      <c r="C54" s="193"/>
      <c r="D54" s="194"/>
      <c r="E54" s="194"/>
      <c r="F54" s="195"/>
      <c r="G54" s="193"/>
      <c r="H54" s="194"/>
      <c r="I54" s="194"/>
      <c r="J54" s="195"/>
      <c r="K54" s="193" t="s">
        <v>340</v>
      </c>
      <c r="L54" s="194"/>
      <c r="M54" s="195"/>
      <c r="N54" s="196"/>
      <c r="O54" s="194"/>
      <c r="P54" s="195"/>
      <c r="Q54" s="196"/>
      <c r="R54" s="194"/>
      <c r="S54" s="195"/>
    </row>
    <row r="55" spans="2:19" ht="21.95" customHeight="1" x14ac:dyDescent="0.4">
      <c r="B55" s="100">
        <v>28</v>
      </c>
      <c r="C55" s="193"/>
      <c r="D55" s="194"/>
      <c r="E55" s="194"/>
      <c r="F55" s="195"/>
      <c r="G55" s="193"/>
      <c r="H55" s="194"/>
      <c r="I55" s="194"/>
      <c r="J55" s="195"/>
      <c r="K55" s="193" t="s">
        <v>340</v>
      </c>
      <c r="L55" s="194"/>
      <c r="M55" s="195"/>
      <c r="N55" s="196"/>
      <c r="O55" s="194"/>
      <c r="P55" s="195"/>
      <c r="Q55" s="196"/>
      <c r="R55" s="194"/>
      <c r="S55" s="195"/>
    </row>
    <row r="56" spans="2:19" ht="21.95" customHeight="1" x14ac:dyDescent="0.4">
      <c r="B56" s="100">
        <v>29</v>
      </c>
      <c r="C56" s="193"/>
      <c r="D56" s="194"/>
      <c r="E56" s="194"/>
      <c r="F56" s="195"/>
      <c r="G56" s="193"/>
      <c r="H56" s="194"/>
      <c r="I56" s="194"/>
      <c r="J56" s="195"/>
      <c r="K56" s="193" t="s">
        <v>340</v>
      </c>
      <c r="L56" s="194"/>
      <c r="M56" s="195"/>
      <c r="N56" s="196"/>
      <c r="O56" s="194"/>
      <c r="P56" s="195"/>
      <c r="Q56" s="196"/>
      <c r="R56" s="194"/>
      <c r="S56" s="195"/>
    </row>
    <row r="57" spans="2:19" ht="21.95" customHeight="1" x14ac:dyDescent="0.4">
      <c r="B57" s="100">
        <v>30</v>
      </c>
      <c r="C57" s="193"/>
      <c r="D57" s="194"/>
      <c r="E57" s="194"/>
      <c r="F57" s="195"/>
      <c r="G57" s="193"/>
      <c r="H57" s="194"/>
      <c r="I57" s="194"/>
      <c r="J57" s="195"/>
      <c r="K57" s="193" t="s">
        <v>340</v>
      </c>
      <c r="L57" s="194"/>
      <c r="M57" s="195"/>
      <c r="N57" s="196"/>
      <c r="O57" s="194"/>
      <c r="P57" s="195"/>
      <c r="Q57" s="196"/>
      <c r="R57" s="194"/>
      <c r="S57" s="195"/>
    </row>
    <row r="58" spans="2:19" ht="21.95" customHeight="1" x14ac:dyDescent="0.4"/>
    <row r="59" spans="2:19" ht="21.95" customHeight="1" x14ac:dyDescent="0.4"/>
  </sheetData>
  <sheetProtection formatCells="0" formatRows="0" insertRows="0" deleteRows="0" selectLockedCells="1"/>
  <mergeCells count="167">
    <mergeCell ref="C57:F57"/>
    <mergeCell ref="G57:J57"/>
    <mergeCell ref="K57:M57"/>
    <mergeCell ref="N57:P57"/>
    <mergeCell ref="Q57:S57"/>
    <mergeCell ref="C55:F55"/>
    <mergeCell ref="G55:J55"/>
    <mergeCell ref="K55:M55"/>
    <mergeCell ref="N55:P55"/>
    <mergeCell ref="Q55:S55"/>
    <mergeCell ref="C56:F56"/>
    <mergeCell ref="G56:J56"/>
    <mergeCell ref="K56:M56"/>
    <mergeCell ref="N56:P56"/>
    <mergeCell ref="Q56:S56"/>
    <mergeCell ref="K54:M54"/>
    <mergeCell ref="N54:P54"/>
    <mergeCell ref="Q54:S54"/>
    <mergeCell ref="C51:F51"/>
    <mergeCell ref="G51:J51"/>
    <mergeCell ref="K51:M51"/>
    <mergeCell ref="N51:P51"/>
    <mergeCell ref="Q51:S51"/>
    <mergeCell ref="C52:F52"/>
    <mergeCell ref="G52:J52"/>
    <mergeCell ref="K52:M52"/>
    <mergeCell ref="N52:P52"/>
    <mergeCell ref="Q52:S52"/>
    <mergeCell ref="C53:F53"/>
    <mergeCell ref="G53:J53"/>
    <mergeCell ref="K53:M53"/>
    <mergeCell ref="N53:P53"/>
    <mergeCell ref="Q53:S53"/>
    <mergeCell ref="C54:F54"/>
    <mergeCell ref="G54:J54"/>
    <mergeCell ref="C49:F49"/>
    <mergeCell ref="G49:J49"/>
    <mergeCell ref="K49:M49"/>
    <mergeCell ref="N49:P49"/>
    <mergeCell ref="Q49:S49"/>
    <mergeCell ref="C50:F50"/>
    <mergeCell ref="G50:J50"/>
    <mergeCell ref="K50:M50"/>
    <mergeCell ref="N50:P50"/>
    <mergeCell ref="Q50:S50"/>
    <mergeCell ref="C47:F47"/>
    <mergeCell ref="G47:J47"/>
    <mergeCell ref="K47:M47"/>
    <mergeCell ref="N47:P47"/>
    <mergeCell ref="Q47:S47"/>
    <mergeCell ref="C48:F48"/>
    <mergeCell ref="G48:J48"/>
    <mergeCell ref="K48:M48"/>
    <mergeCell ref="N48:P48"/>
    <mergeCell ref="Q48:S48"/>
    <mergeCell ref="C45:F45"/>
    <mergeCell ref="G45:J45"/>
    <mergeCell ref="K45:M45"/>
    <mergeCell ref="N45:P45"/>
    <mergeCell ref="Q45:S45"/>
    <mergeCell ref="C46:F46"/>
    <mergeCell ref="G46:J46"/>
    <mergeCell ref="K46:M46"/>
    <mergeCell ref="N46:P46"/>
    <mergeCell ref="Q46:S46"/>
    <mergeCell ref="C43:F43"/>
    <mergeCell ref="G43:J43"/>
    <mergeCell ref="K43:M43"/>
    <mergeCell ref="N43:P43"/>
    <mergeCell ref="Q43:S43"/>
    <mergeCell ref="C44:F44"/>
    <mergeCell ref="G44:J44"/>
    <mergeCell ref="K44:M44"/>
    <mergeCell ref="N44:P44"/>
    <mergeCell ref="Q44:S44"/>
    <mergeCell ref="C41:F41"/>
    <mergeCell ref="G41:J41"/>
    <mergeCell ref="K41:M41"/>
    <mergeCell ref="N41:P41"/>
    <mergeCell ref="Q41:S41"/>
    <mergeCell ref="C42:F42"/>
    <mergeCell ref="G42:J42"/>
    <mergeCell ref="K42:M42"/>
    <mergeCell ref="N42:P42"/>
    <mergeCell ref="Q42:S42"/>
    <mergeCell ref="C39:F39"/>
    <mergeCell ref="G39:J39"/>
    <mergeCell ref="K39:M39"/>
    <mergeCell ref="N39:P39"/>
    <mergeCell ref="Q39:S39"/>
    <mergeCell ref="C40:F40"/>
    <mergeCell ref="G40:J40"/>
    <mergeCell ref="K40:M40"/>
    <mergeCell ref="N40:P40"/>
    <mergeCell ref="Q40:S40"/>
    <mergeCell ref="C37:F37"/>
    <mergeCell ref="G37:J37"/>
    <mergeCell ref="K37:M37"/>
    <mergeCell ref="N37:P37"/>
    <mergeCell ref="Q37:S37"/>
    <mergeCell ref="C38:F38"/>
    <mergeCell ref="G38:J38"/>
    <mergeCell ref="K38:M38"/>
    <mergeCell ref="N38:P38"/>
    <mergeCell ref="Q38:S38"/>
    <mergeCell ref="C35:F35"/>
    <mergeCell ref="G35:J35"/>
    <mergeCell ref="K35:M35"/>
    <mergeCell ref="N35:P35"/>
    <mergeCell ref="Q35:S35"/>
    <mergeCell ref="C36:F36"/>
    <mergeCell ref="G36:J36"/>
    <mergeCell ref="K36:M36"/>
    <mergeCell ref="N36:P36"/>
    <mergeCell ref="Q36:S36"/>
    <mergeCell ref="C33:F33"/>
    <mergeCell ref="G33:J33"/>
    <mergeCell ref="K33:M33"/>
    <mergeCell ref="N33:P33"/>
    <mergeCell ref="Q33:S33"/>
    <mergeCell ref="C34:F34"/>
    <mergeCell ref="G34:J34"/>
    <mergeCell ref="K34:M34"/>
    <mergeCell ref="N34:P34"/>
    <mergeCell ref="Q34:S34"/>
    <mergeCell ref="C31:F31"/>
    <mergeCell ref="G31:J31"/>
    <mergeCell ref="K31:M31"/>
    <mergeCell ref="N31:P31"/>
    <mergeCell ref="Q31:S31"/>
    <mergeCell ref="C32:F32"/>
    <mergeCell ref="G32:J32"/>
    <mergeCell ref="K32:M32"/>
    <mergeCell ref="N32:P32"/>
    <mergeCell ref="Q32:S32"/>
    <mergeCell ref="C29:F29"/>
    <mergeCell ref="G29:J29"/>
    <mergeCell ref="K29:M29"/>
    <mergeCell ref="N29:P29"/>
    <mergeCell ref="Q29:S29"/>
    <mergeCell ref="C30:F30"/>
    <mergeCell ref="G30:J30"/>
    <mergeCell ref="K30:M30"/>
    <mergeCell ref="N30:P30"/>
    <mergeCell ref="Q30:S30"/>
    <mergeCell ref="A2:T2"/>
    <mergeCell ref="C9:P9"/>
    <mergeCell ref="B11:I11"/>
    <mergeCell ref="J11:K12"/>
    <mergeCell ref="L11:S11"/>
    <mergeCell ref="B12:I12"/>
    <mergeCell ref="L12:S12"/>
    <mergeCell ref="Q27:S27"/>
    <mergeCell ref="C28:F28"/>
    <mergeCell ref="G28:J28"/>
    <mergeCell ref="K28:M28"/>
    <mergeCell ref="N28:P28"/>
    <mergeCell ref="Q28:S28"/>
    <mergeCell ref="C16:P16"/>
    <mergeCell ref="B20:I20"/>
    <mergeCell ref="B21:I21"/>
    <mergeCell ref="C27:F27"/>
    <mergeCell ref="G27:J27"/>
    <mergeCell ref="K27:M27"/>
    <mergeCell ref="N27:P27"/>
    <mergeCell ref="K21:S21"/>
    <mergeCell ref="K20:S20"/>
  </mergeCells>
  <phoneticPr fontId="1"/>
  <dataValidations count="2">
    <dataValidation type="list" allowBlank="1" showInputMessage="1" showErrorMessage="1" sqref="K28:M57" xr:uid="{E4A10602-B308-4131-B4A1-BA7B4FE69DCE}">
      <formula1>"選択してください,月給,日給,時給,その他"</formula1>
    </dataValidation>
    <dataValidation type="list" allowBlank="1" showInputMessage="1" showErrorMessage="1" sqref="B12:I12" xr:uid="{AF925A2D-4202-499E-AF6A-F83C5342E7E8}">
      <formula1>"選択してください,東京都,神奈川県,千葉県,埼玉県,茨城県,栃木県,群馬県,山梨県"</formula1>
    </dataValidation>
  </dataValidations>
  <hyperlinks>
    <hyperlink ref="C16" r:id="rId1" xr:uid="{5FAE9389-7BCD-4DB6-9D83-6CDED3E71700}"/>
    <hyperlink ref="C9" r:id="rId2" xr:uid="{E6C2D7B2-C473-4278-B915-EAFA1D3FE5CF}"/>
  </hyperlinks>
  <printOptions horizontalCentered="1"/>
  <pageMargins left="0.17" right="0.17" top="0.17" bottom="0.41" header="0.17" footer="0.17"/>
  <pageSetup paperSize="9" scale="93" fitToWidth="0" fitToHeight="0" orientation="portrait" r:id="rId3"/>
  <headerFoot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1" tint="4.9989318521683403E-2"/>
  </sheetPr>
  <dimension ref="A1:FL5"/>
  <sheetViews>
    <sheetView workbookViewId="0">
      <selection activeCell="EF4" sqref="EF4"/>
    </sheetView>
  </sheetViews>
  <sheetFormatPr defaultColWidth="8.75" defaultRowHeight="13.5" x14ac:dyDescent="0.4"/>
  <cols>
    <col min="1" max="1" width="2.875" style="1" customWidth="1"/>
    <col min="2" max="2" width="3.25" style="1" customWidth="1"/>
    <col min="3" max="4" width="4.625" style="1" customWidth="1"/>
    <col min="5" max="16" width="8.75" style="1"/>
    <col min="17" max="17" width="9" style="1" bestFit="1" customWidth="1"/>
    <col min="18" max="18" width="9.75" style="1" bestFit="1" customWidth="1"/>
    <col min="19" max="29" width="8.75" style="1"/>
    <col min="30" max="30" width="12.375" style="1" customWidth="1"/>
    <col min="31" max="41" width="8.75" style="1"/>
    <col min="42" max="42" width="9.125" style="1" customWidth="1"/>
    <col min="43" max="117" width="8.75" style="1"/>
    <col min="118" max="118" width="10.875" style="1" bestFit="1" customWidth="1"/>
    <col min="119" max="119" width="10.375" style="1" bestFit="1" customWidth="1"/>
    <col min="120" max="16384" width="8.75" style="1"/>
  </cols>
  <sheetData>
    <row r="1" spans="1:168" s="5" customFormat="1" ht="18.75" x14ac:dyDescent="0.4">
      <c r="A1" s="4" t="s">
        <v>315</v>
      </c>
    </row>
    <row r="2" spans="1:168" ht="27.4" customHeight="1" thickBot="1" x14ac:dyDescent="0.45">
      <c r="C2" s="75" t="s">
        <v>291</v>
      </c>
      <c r="D2" s="2"/>
      <c r="E2" s="2"/>
      <c r="F2" s="2"/>
      <c r="G2" s="2"/>
      <c r="H2" s="2"/>
      <c r="I2" s="2"/>
      <c r="J2" s="2"/>
      <c r="K2" s="2"/>
      <c r="L2" s="2"/>
      <c r="M2" s="2"/>
      <c r="P2" s="76" t="s">
        <v>309</v>
      </c>
      <c r="Q2" s="76" t="s">
        <v>326</v>
      </c>
      <c r="R2" s="76" t="s">
        <v>326</v>
      </c>
      <c r="S2" s="76" t="s">
        <v>326</v>
      </c>
      <c r="T2" s="76" t="s">
        <v>326</v>
      </c>
      <c r="U2" s="76" t="s">
        <v>326</v>
      </c>
      <c r="DQ2" s="76" t="s">
        <v>309</v>
      </c>
      <c r="DR2" s="76" t="s">
        <v>309</v>
      </c>
      <c r="DS2" s="76" t="s">
        <v>309</v>
      </c>
      <c r="DU2" s="76" t="s">
        <v>309</v>
      </c>
    </row>
    <row r="3" spans="1:168" s="6" customFormat="1" ht="172.15" customHeight="1" x14ac:dyDescent="0.4">
      <c r="A3" s="6" t="s">
        <v>9</v>
      </c>
      <c r="B3" s="7" t="s">
        <v>10</v>
      </c>
      <c r="C3" s="8" t="s">
        <v>98</v>
      </c>
      <c r="D3" s="8" t="s">
        <v>289</v>
      </c>
      <c r="E3" s="9" t="s">
        <v>11</v>
      </c>
      <c r="F3" s="9" t="s">
        <v>12</v>
      </c>
      <c r="G3" s="9" t="s">
        <v>13</v>
      </c>
      <c r="H3" s="9" t="s">
        <v>14</v>
      </c>
      <c r="I3" s="10" t="s">
        <v>15</v>
      </c>
      <c r="J3" s="11" t="s">
        <v>16</v>
      </c>
      <c r="K3" s="11" t="s">
        <v>97</v>
      </c>
      <c r="L3" s="12" t="s">
        <v>17</v>
      </c>
      <c r="M3" s="11" t="s">
        <v>18</v>
      </c>
      <c r="N3" s="13" t="s">
        <v>19</v>
      </c>
      <c r="O3" s="14" t="s">
        <v>20</v>
      </c>
      <c r="P3" s="14" t="s">
        <v>311</v>
      </c>
      <c r="Q3" s="18" t="s">
        <v>331</v>
      </c>
      <c r="R3" s="18" t="s">
        <v>330</v>
      </c>
      <c r="S3" s="18" t="s">
        <v>329</v>
      </c>
      <c r="T3" s="18" t="s">
        <v>328</v>
      </c>
      <c r="U3" s="80" t="s">
        <v>327</v>
      </c>
      <c r="V3" s="14" t="s">
        <v>21</v>
      </c>
      <c r="W3" s="14" t="s">
        <v>22</v>
      </c>
      <c r="X3" s="14" t="s">
        <v>23</v>
      </c>
      <c r="Y3" s="14" t="s">
        <v>106</v>
      </c>
      <c r="Z3" s="9" t="s">
        <v>24</v>
      </c>
      <c r="AA3" s="9" t="s">
        <v>25</v>
      </c>
      <c r="AB3" s="9" t="s">
        <v>26</v>
      </c>
      <c r="AC3" s="9" t="s">
        <v>27</v>
      </c>
      <c r="AD3" s="22" t="s">
        <v>99</v>
      </c>
      <c r="AE3" s="16" t="s">
        <v>28</v>
      </c>
      <c r="AF3" s="14" t="s">
        <v>29</v>
      </c>
      <c r="AG3" s="16" t="s">
        <v>30</v>
      </c>
      <c r="AH3" s="16" t="s">
        <v>31</v>
      </c>
      <c r="AI3" s="17" t="s">
        <v>32</v>
      </c>
      <c r="AJ3" s="14" t="s">
        <v>33</v>
      </c>
      <c r="AK3" s="18" t="s">
        <v>34</v>
      </c>
      <c r="AL3" s="18" t="s">
        <v>35</v>
      </c>
      <c r="AM3" s="18" t="s">
        <v>36</v>
      </c>
      <c r="AN3" s="10" t="s">
        <v>37</v>
      </c>
      <c r="AO3" s="11" t="s">
        <v>38</v>
      </c>
      <c r="AP3" s="10" t="s">
        <v>39</v>
      </c>
      <c r="AQ3" s="10" t="s">
        <v>40</v>
      </c>
      <c r="AR3" s="11" t="s">
        <v>41</v>
      </c>
      <c r="AS3" s="10" t="s">
        <v>42</v>
      </c>
      <c r="AT3" s="10" t="s">
        <v>43</v>
      </c>
      <c r="AU3" s="11" t="s">
        <v>44</v>
      </c>
      <c r="AV3" s="10" t="s">
        <v>45</v>
      </c>
      <c r="AW3" s="23" t="s">
        <v>333</v>
      </c>
      <c r="AX3" s="23" t="s">
        <v>100</v>
      </c>
      <c r="AY3" s="23" t="s">
        <v>332</v>
      </c>
      <c r="AZ3" s="23" t="s">
        <v>101</v>
      </c>
      <c r="BA3" s="16" t="s">
        <v>103</v>
      </c>
      <c r="BB3" s="16" t="s">
        <v>104</v>
      </c>
      <c r="BC3" s="16" t="s">
        <v>105</v>
      </c>
      <c r="BD3" s="15" t="s">
        <v>118</v>
      </c>
      <c r="BE3" s="24" t="s">
        <v>102</v>
      </c>
      <c r="BF3" s="16" t="s">
        <v>46</v>
      </c>
      <c r="BG3" s="16" t="s">
        <v>107</v>
      </c>
      <c r="BH3" s="50" t="s">
        <v>290</v>
      </c>
      <c r="BI3" s="16" t="s">
        <v>47</v>
      </c>
      <c r="BJ3" s="13" t="s">
        <v>48</v>
      </c>
      <c r="BK3" s="16" t="s">
        <v>49</v>
      </c>
      <c r="BL3" s="16" t="s">
        <v>108</v>
      </c>
      <c r="BM3" s="13" t="s">
        <v>50</v>
      </c>
      <c r="BN3" s="16" t="s">
        <v>51</v>
      </c>
      <c r="BO3" s="16" t="s">
        <v>109</v>
      </c>
      <c r="BP3" s="13" t="s">
        <v>52</v>
      </c>
      <c r="BQ3" s="18" t="s">
        <v>53</v>
      </c>
      <c r="BR3" s="18" t="s">
        <v>54</v>
      </c>
      <c r="BS3" s="10" t="s">
        <v>55</v>
      </c>
      <c r="BT3" s="10" t="s">
        <v>56</v>
      </c>
      <c r="BU3" s="19" t="s">
        <v>57</v>
      </c>
      <c r="BV3" s="16" t="s">
        <v>58</v>
      </c>
      <c r="BW3" s="13" t="s">
        <v>59</v>
      </c>
      <c r="BX3" s="10" t="s">
        <v>60</v>
      </c>
      <c r="BY3" s="10" t="s">
        <v>61</v>
      </c>
      <c r="BZ3" s="19" t="s">
        <v>62</v>
      </c>
      <c r="CA3" s="16" t="s">
        <v>63</v>
      </c>
      <c r="CB3" s="13" t="s">
        <v>64</v>
      </c>
      <c r="CC3" s="10" t="s">
        <v>65</v>
      </c>
      <c r="CD3" s="10" t="s">
        <v>66</v>
      </c>
      <c r="CE3" s="14" t="s">
        <v>67</v>
      </c>
      <c r="CF3" s="16" t="s">
        <v>68</v>
      </c>
      <c r="CG3" s="13" t="s">
        <v>69</v>
      </c>
      <c r="CH3" s="10" t="s">
        <v>70</v>
      </c>
      <c r="CI3" s="10" t="s">
        <v>71</v>
      </c>
      <c r="CJ3" s="20" t="s">
        <v>72</v>
      </c>
      <c r="CK3" s="16" t="s">
        <v>73</v>
      </c>
      <c r="CL3" s="13" t="s">
        <v>74</v>
      </c>
      <c r="CM3" s="10" t="s">
        <v>75</v>
      </c>
      <c r="CN3" s="10" t="s">
        <v>76</v>
      </c>
      <c r="CO3" s="14" t="s">
        <v>77</v>
      </c>
      <c r="CP3" s="16" t="s">
        <v>78</v>
      </c>
      <c r="CQ3" s="13" t="s">
        <v>79</v>
      </c>
      <c r="CR3" s="10" t="s">
        <v>80</v>
      </c>
      <c r="CS3" s="10" t="s">
        <v>81</v>
      </c>
      <c r="CT3" s="21" t="s">
        <v>82</v>
      </c>
      <c r="CU3" s="16" t="s">
        <v>83</v>
      </c>
      <c r="CV3" s="13" t="s">
        <v>84</v>
      </c>
      <c r="CW3" s="10" t="s">
        <v>85</v>
      </c>
      <c r="CX3" s="10" t="s">
        <v>86</v>
      </c>
      <c r="CY3" s="21" t="s">
        <v>87</v>
      </c>
      <c r="CZ3" s="16" t="s">
        <v>88</v>
      </c>
      <c r="DA3" s="13" t="s">
        <v>89</v>
      </c>
      <c r="DB3" s="10" t="s">
        <v>90</v>
      </c>
      <c r="DC3" s="10" t="s">
        <v>91</v>
      </c>
      <c r="DD3" s="21" t="s">
        <v>92</v>
      </c>
      <c r="DE3" s="16" t="s">
        <v>93</v>
      </c>
      <c r="DF3" s="13" t="s">
        <v>94</v>
      </c>
      <c r="DG3" s="14" t="s">
        <v>110</v>
      </c>
      <c r="DH3" s="14" t="s">
        <v>111</v>
      </c>
      <c r="DI3" s="14" t="s">
        <v>112</v>
      </c>
      <c r="DJ3" s="14" t="s">
        <v>113</v>
      </c>
      <c r="DK3" s="14" t="s">
        <v>114</v>
      </c>
      <c r="DL3" s="14" t="s">
        <v>115</v>
      </c>
      <c r="DM3" s="25" t="s">
        <v>95</v>
      </c>
      <c r="DN3" s="26" t="s">
        <v>116</v>
      </c>
      <c r="DO3" s="26" t="s">
        <v>117</v>
      </c>
      <c r="DP3" s="25" t="s">
        <v>96</v>
      </c>
      <c r="DQ3" s="14" t="s">
        <v>312</v>
      </c>
      <c r="DR3" s="14" t="s">
        <v>313</v>
      </c>
      <c r="DS3" s="78" t="s">
        <v>314</v>
      </c>
      <c r="DT3" s="16" t="s">
        <v>119</v>
      </c>
      <c r="DU3" s="77" t="s">
        <v>310</v>
      </c>
      <c r="DV3" s="51"/>
      <c r="DW3" s="52"/>
      <c r="DX3" s="52"/>
      <c r="DY3" s="52"/>
      <c r="DZ3" s="53"/>
      <c r="EA3" s="53"/>
      <c r="EB3" s="54"/>
      <c r="EC3" s="55"/>
      <c r="ED3" s="83"/>
      <c r="EE3" s="55"/>
      <c r="EF3" s="54"/>
      <c r="EG3" s="56"/>
      <c r="EH3" s="52"/>
      <c r="EI3" s="57"/>
      <c r="EJ3" s="59"/>
      <c r="EK3" s="58"/>
      <c r="EL3" s="58"/>
      <c r="EM3" s="70"/>
      <c r="EN3" s="58"/>
      <c r="EO3" s="58"/>
      <c r="EP3" s="58"/>
      <c r="EQ3" s="58"/>
      <c r="ER3" s="58"/>
      <c r="ES3" s="58"/>
      <c r="ET3" s="71"/>
      <c r="EU3" s="58"/>
      <c r="EV3" s="58"/>
      <c r="EW3" s="58"/>
      <c r="EX3" s="58"/>
      <c r="EY3" s="58"/>
      <c r="EZ3" s="58"/>
      <c r="FA3" s="59"/>
      <c r="FB3" s="59"/>
      <c r="FC3" s="59"/>
      <c r="FD3" s="59"/>
      <c r="FE3" s="59"/>
      <c r="FF3" s="59"/>
      <c r="FG3" s="72"/>
      <c r="FH3" s="60"/>
      <c r="FI3" s="60"/>
      <c r="FJ3" s="60"/>
      <c r="FK3" s="61"/>
      <c r="FL3" s="62"/>
    </row>
    <row r="4" spans="1:168" s="27" customFormat="1" ht="43.5" customHeight="1" x14ac:dyDescent="0.4">
      <c r="E4" s="27" t="e">
        <f>#REF!</f>
        <v>#REF!</v>
      </c>
      <c r="F4" s="27" t="e">
        <f>#REF!</f>
        <v>#REF!</v>
      </c>
      <c r="G4" s="27" t="e">
        <f>#REF!</f>
        <v>#REF!</v>
      </c>
      <c r="H4" s="27" t="e">
        <f>#REF!</f>
        <v>#REF!</v>
      </c>
      <c r="I4" s="27" t="e">
        <f>#REF!</f>
        <v>#REF!</v>
      </c>
      <c r="J4" s="27" t="e">
        <f>IF((#REF!)="○","Ⅰ．A1",IF((#REF!)="○","Ⅰ．A2",IF((#REF!)="○","Ⅰ．A3",IF((#REF!)="○","Ⅰ．B1",IF((#REF!)="○","Ⅰ．B2",IF((#REF!)="○","Ⅰ．B3",IF((#REF!)="○","Ⅱ．①",IF((#REF!)="○","Ⅱ．②",IF((#REF!)="○","Ⅱ．③",IF((#REF!)="○","Ⅲ．①",IF((#REF!)="○","Ⅲ．②",IF((#REF!)="○","Ⅲ．③",IF((#REF!)="○","Ⅲ．④",IF((#REF!)="○","Ⅲ．⑤",IF((#REF!)="○","Ⅲ．⑥",IF((#REF!)="○","Ⅲ．⑦",IF((#REF!)="○","Ⅲ．⑧",IF((#REF!)="○","Ⅲ．⑨",IF((#REF!)="○","Ⅳ．","-")))))))))))))))))))</f>
        <v>#REF!</v>
      </c>
      <c r="K4" s="27" t="e">
        <f>IF((#REF!)="○","Ⅲ．①",IF((#REF!)="○","Ⅲ．②",IF((#REF!)="○","Ⅲ．③",IF((#REF!)="○","Ⅲ．④",""))))</f>
        <v>#REF!</v>
      </c>
      <c r="L4" s="27" t="e">
        <f>IF((#REF!)="○","競争力・ｾﾞﾛｴﾐ（中小）",IF((#REF!)="○","競争力・ｾﾞﾛｴﾐ（中小ｾﾞﾛｴﾐ）",IF((#REF!)="○","競争力・ｾﾞﾛｴﾐ（中小賃上）",IF((#REF!)="○","競争力・ｾﾞﾛｴﾐ（小規模）",IF((#REF!)="○","競争力・ｾﾞﾛｴﾐ（小規模ｾﾞﾛｴﾐ）",IF((#REF!)="○","競争力・ｾﾞﾛｴﾐ（小規模賃上）",IF((#REF!)="○","ＤＸ推進（IoT・AI）",IF((#REF!)="○","ＤＸ推進（ロボット）",IF((#REF!)="○","ＤＸ推進（その他）",IF((#REF!)="○","イノベーション（防災・減災・災害）",IF((#REF!)="○","イノベーション（インフラメンテナンス）",IF((#REF!)="○","イノベーション（安心・安全の確保）",IF((#REF!)="○","イノベーション（スポーツ振興・障害者スポーツ）",IF((#REF!)="○","イノベーション（子育て・高齢者・障害者等）",IF((#REF!)="○","イノベーション（医療・健康）",IF((#REF!)="○","イノベーション（環境・エネルギー）",IF((#REF!)="○","イノベーション（国際的な観光・金融都市の実現）",IF((#REF!)="○","イノベーション（交通・物流・サプライチェーン）",IF((#REF!)="○","後継者チャレンジ","-")))))))))))))))))))</f>
        <v>#REF!</v>
      </c>
      <c r="M4" s="27" t="e">
        <f>IF((#REF!)="○","Ⅰ．A1 競争力・ｾﾞﾛｴﾐ（中小）",IF((#REF!)="○","Ⅰ．A2 競争力・ｾﾞﾛｴﾐ（中小ｾﾞﾛｴﾐ）",IF((#REF!)="○","Ⅰ．A3 競争力・ｾﾞﾛｴﾐ（中小賃上）",IF((#REF!)="○","Ⅰ．B1 競争力・ｾﾞﾛｴﾐ（小規模）",IF((#REF!)="○","Ⅰ．B2 競争力・ｾﾞﾛｴﾐ（小規模ｾﾞﾛｴﾐ）",IF((#REF!)="○","Ⅰ．B3 競争力・ｾﾞﾛｴﾐ（小規模賃上）",IF((#REF!)="○","Ⅱ．ＤＸ推進",IF((#REF!)="○","Ⅲ．イノベーション",IF((#REF!)="○","Ⅳ．後継者チャレンジ","-")))))))))</f>
        <v>#REF!</v>
      </c>
      <c r="N4" s="27" t="e">
        <f>IF((#REF!)="○","1/2以内",IF((#REF!)="○","3/4以内",IF((#REF!)="○","3/4以内",IF((#REF!)="○","2/3以内",IF((#REF!)="○","3/4以内",IF((#REF!)="○","3/4以内",IF((#REF!)="○","2/3以内",IF((#REF!)="○","2/3以内",IF((#REF!)="○","2/3以内","")))))))))</f>
        <v>#REF!</v>
      </c>
      <c r="O4" s="27" t="e">
        <f>#REF!</f>
        <v>#REF!</v>
      </c>
      <c r="P4" s="27" t="e">
        <f>#REF!</f>
        <v>#REF!</v>
      </c>
      <c r="Q4" s="28" t="e">
        <f>#REF!</f>
        <v>#REF!</v>
      </c>
      <c r="R4" s="28" t="e">
        <f>#REF!+#REF!</f>
        <v>#REF!</v>
      </c>
      <c r="S4" s="27" t="e">
        <f>#REF!</f>
        <v>#REF!</v>
      </c>
      <c r="T4" s="27" t="e">
        <f>#REF!</f>
        <v>#REF!</v>
      </c>
      <c r="U4" s="27" t="e">
        <f>#REF!</f>
        <v>#REF!</v>
      </c>
      <c r="V4" s="27" t="e">
        <f>#REF!</f>
        <v>#REF!</v>
      </c>
      <c r="W4" s="27" t="e">
        <f>#REF!</f>
        <v>#REF!</v>
      </c>
      <c r="X4" s="27" t="e">
        <f>#REF!</f>
        <v>#REF!</v>
      </c>
      <c r="Y4" s="27" t="e">
        <f>#REF!</f>
        <v>#REF!</v>
      </c>
      <c r="Z4" s="27" t="e">
        <f>IF(#REF!="",#REF!,#REF!)</f>
        <v>#REF!</v>
      </c>
      <c r="AA4" s="27" t="e">
        <f>IF(#REF!="",#REF!,#REF!)</f>
        <v>#REF!</v>
      </c>
      <c r="AB4" s="27" t="e">
        <f>IF(#REF!="",#REF!,#REF!)</f>
        <v>#REF!</v>
      </c>
      <c r="AC4" s="27" t="e">
        <f>#REF!</f>
        <v>#REF!</v>
      </c>
      <c r="AD4" s="27" t="e">
        <f>#REF!</f>
        <v>#REF!</v>
      </c>
      <c r="AE4" s="27" t="e">
        <f>#REF!</f>
        <v>#REF!</v>
      </c>
      <c r="AF4" s="27" t="e">
        <f>#REF!</f>
        <v>#REF!</v>
      </c>
      <c r="AG4" s="27" t="e">
        <f>#REF!</f>
        <v>#REF!</v>
      </c>
      <c r="AH4" s="48" t="e">
        <f>#REF!</f>
        <v>#REF!</v>
      </c>
      <c r="AI4" s="27" t="e">
        <f>#REF!</f>
        <v>#REF!</v>
      </c>
      <c r="AJ4" s="27" t="e">
        <f>#REF!</f>
        <v>#REF!</v>
      </c>
      <c r="AK4" s="27" t="e">
        <f>VLOOKUP(AH4,'入力規則(改変禁止)'!$A$44:$D$154,3,0)</f>
        <v>#REF!</v>
      </c>
      <c r="AL4" s="27" t="e">
        <f>VLOOKUP(AH4,'入力規則(改変禁止)'!$A$44:$D$154,4,0)</f>
        <v>#REF!</v>
      </c>
      <c r="AM4" s="27" t="e">
        <f>IF(OR(AE4&lt;=AK4,AJ4&lt;=AL4),"○","×")</f>
        <v>#REF!</v>
      </c>
      <c r="AN4" s="27" t="e">
        <f>#REF!</f>
        <v>#REF!</v>
      </c>
      <c r="AO4" s="27" t="e">
        <f>IF((#REF!)="○","都内",IF((#REF!)="○","都外",""))</f>
        <v>#REF!</v>
      </c>
      <c r="AP4" s="27" t="e">
        <f>CONCATENATE(#REF!,#REF!)</f>
        <v>#REF!</v>
      </c>
      <c r="AQ4" s="27" t="e">
        <f>#REF!&amp;""</f>
        <v>#REF!</v>
      </c>
      <c r="AR4" s="27" t="e">
        <f>IF((#REF!)="○","都内",IF((#REF!)="○","都外",""))</f>
        <v>#REF!</v>
      </c>
      <c r="AS4" s="27" t="e">
        <f>CONCATENATE(#REF!,#REF!)</f>
        <v>#REF!</v>
      </c>
      <c r="AT4" s="27" t="e">
        <f>IF(#REF!=0,"",#REF!)</f>
        <v>#REF!</v>
      </c>
      <c r="AU4" s="27" t="e">
        <f>IF((#REF!)="○","都内",IF((#REF!)="○","都外",""))</f>
        <v>#REF!</v>
      </c>
      <c r="AV4" s="27" t="e">
        <f>CONCATENATE(#REF!,#REF!)</f>
        <v>#REF!</v>
      </c>
      <c r="AW4" s="27" t="e">
        <f>IF(AND(#REF!="",#REF!=""),"無","加点有")</f>
        <v>#REF!</v>
      </c>
      <c r="AX4" s="27" t="e">
        <f>IF(#REF!="","無","加点有")</f>
        <v>#REF!</v>
      </c>
      <c r="AY4" s="27" t="e">
        <f>IF(#REF!="","無","加点有")</f>
        <v>#REF!</v>
      </c>
      <c r="AZ4" s="27" t="e">
        <f>IF(#REF!="","無","資料有")</f>
        <v>#REF!</v>
      </c>
      <c r="BA4" s="81" t="e">
        <f>#REF!</f>
        <v>#REF!</v>
      </c>
      <c r="BB4" s="81" t="e">
        <f>#REF!</f>
        <v>#REF!</v>
      </c>
      <c r="BC4" s="81" t="e">
        <f>#REF!</f>
        <v>#REF!</v>
      </c>
      <c r="BD4" s="82" t="e">
        <f>IF(OR(#REF!="○"),(#REF!="○"),(#REF!="○"))</f>
        <v>#REF!</v>
      </c>
      <c r="BE4" s="27" t="e">
        <f>#REF!</f>
        <v>#REF!</v>
      </c>
      <c r="BF4" s="27" t="e">
        <f>IF((#REF!)="該当",#REF!,#REF!)</f>
        <v>#REF!</v>
      </c>
      <c r="BG4" s="27" t="e">
        <f>IF((#REF!)="該当",#REF!,#REF!)</f>
        <v>#REF!</v>
      </c>
      <c r="BH4" s="27" t="e">
        <f>BF4+BG4</f>
        <v>#REF!</v>
      </c>
      <c r="BI4" s="27" t="e">
        <f>#REF!</f>
        <v>#REF!</v>
      </c>
      <c r="BJ4" s="27" t="e">
        <f>#REF!</f>
        <v>#REF!</v>
      </c>
      <c r="BK4" s="27" t="e">
        <f>IF((#REF!)="該当",#REF!,#REF!)</f>
        <v>#REF!</v>
      </c>
      <c r="BL4" s="27" t="e">
        <f>IF((#REF!)="該当",#REF!,#REF!)</f>
        <v>#REF!</v>
      </c>
      <c r="BM4" s="27" t="e">
        <f>#REF!</f>
        <v>#REF!</v>
      </c>
      <c r="BN4" s="27" t="e">
        <f>IF((#REF!)="該当",#REF!,#REF!)</f>
        <v>#REF!</v>
      </c>
      <c r="BO4" s="27" t="e">
        <f>IF((#REF!)="該当",#REF!,#REF!)</f>
        <v>#REF!</v>
      </c>
      <c r="BP4" s="27" t="e">
        <f>#REF!</f>
        <v>#REF!</v>
      </c>
      <c r="BQ4" s="27" t="e">
        <f>EXACT(O4,BM4)</f>
        <v>#REF!</v>
      </c>
      <c r="BR4" s="27" t="e">
        <f>EXACT(P4,BP4)</f>
        <v>#REF!</v>
      </c>
      <c r="BS4" s="27" t="e">
        <f>#REF!&amp;""</f>
        <v>#REF!</v>
      </c>
      <c r="BT4" s="27" t="e">
        <f>#REF!&amp;""</f>
        <v>#REF!</v>
      </c>
      <c r="BU4" s="28" t="e">
        <f>#REF!&amp;""</f>
        <v>#REF!</v>
      </c>
      <c r="BV4" s="27" t="e">
        <f>#REF!&amp;""</f>
        <v>#REF!</v>
      </c>
      <c r="BW4" s="28" t="e">
        <f>#REF!&amp;""</f>
        <v>#REF!</v>
      </c>
      <c r="BX4" s="27" t="e">
        <f>#REF!&amp;""</f>
        <v>#REF!</v>
      </c>
      <c r="BY4" s="27" t="e">
        <f>#REF!&amp;""</f>
        <v>#REF!</v>
      </c>
      <c r="BZ4" s="28" t="e">
        <f>#REF!&amp;""</f>
        <v>#REF!</v>
      </c>
      <c r="CA4" s="27" t="e">
        <f>#REF!&amp;""</f>
        <v>#REF!</v>
      </c>
      <c r="CB4" s="28" t="e">
        <f>#REF!&amp;""</f>
        <v>#REF!</v>
      </c>
      <c r="CC4" s="27" t="e">
        <f>#REF!&amp;""</f>
        <v>#REF!</v>
      </c>
      <c r="CD4" s="27" t="e">
        <f>#REF!&amp;""</f>
        <v>#REF!</v>
      </c>
      <c r="CE4" s="28" t="e">
        <f>#REF!&amp;""</f>
        <v>#REF!</v>
      </c>
      <c r="CF4" s="27" t="e">
        <f>#REF!&amp;""</f>
        <v>#REF!</v>
      </c>
      <c r="CG4" s="28" t="e">
        <f>#REF!&amp;""</f>
        <v>#REF!</v>
      </c>
      <c r="CH4" s="27" t="e">
        <f>#REF!&amp;""</f>
        <v>#REF!</v>
      </c>
      <c r="CI4" s="27" t="e">
        <f>#REF!&amp;""</f>
        <v>#REF!</v>
      </c>
      <c r="CJ4" s="28" t="e">
        <f>#REF!&amp;""</f>
        <v>#REF!</v>
      </c>
      <c r="CK4" s="27" t="e">
        <f>#REF!&amp;""</f>
        <v>#REF!</v>
      </c>
      <c r="CL4" s="28" t="e">
        <f>#REF!&amp;""</f>
        <v>#REF!</v>
      </c>
      <c r="CM4" s="27" t="e">
        <f>#REF!&amp;""</f>
        <v>#REF!</v>
      </c>
      <c r="CN4" s="27" t="e">
        <f>#REF!&amp;""</f>
        <v>#REF!</v>
      </c>
      <c r="CO4" s="28" t="e">
        <f>#REF!&amp;""</f>
        <v>#REF!</v>
      </c>
      <c r="CP4" s="27" t="e">
        <f>#REF!&amp;""</f>
        <v>#REF!</v>
      </c>
      <c r="CQ4" s="28" t="e">
        <f>#REF!&amp;""</f>
        <v>#REF!</v>
      </c>
      <c r="CR4" s="27" t="e">
        <f>#REF!&amp;""</f>
        <v>#REF!</v>
      </c>
      <c r="CS4" s="27" t="e">
        <f>#REF!&amp;""</f>
        <v>#REF!</v>
      </c>
      <c r="CT4" s="28" t="e">
        <f>#REF!&amp;""</f>
        <v>#REF!</v>
      </c>
      <c r="CU4" s="27" t="e">
        <f>#REF!&amp;""</f>
        <v>#REF!</v>
      </c>
      <c r="CV4" s="28" t="e">
        <f>#REF!&amp;""</f>
        <v>#REF!</v>
      </c>
      <c r="CW4" s="27" t="e">
        <f>#REF!&amp;""</f>
        <v>#REF!</v>
      </c>
      <c r="CX4" s="27" t="e">
        <f>#REF!&amp;""</f>
        <v>#REF!</v>
      </c>
      <c r="CY4" s="28" t="e">
        <f>#REF!&amp;""</f>
        <v>#REF!</v>
      </c>
      <c r="CZ4" s="27" t="e">
        <f>#REF!&amp;""</f>
        <v>#REF!</v>
      </c>
      <c r="DA4" s="28" t="e">
        <f>#REF!&amp;""</f>
        <v>#REF!</v>
      </c>
      <c r="DB4" s="27" t="e">
        <f>#REF!&amp;""</f>
        <v>#REF!</v>
      </c>
      <c r="DC4" s="27" t="e">
        <f>#REF!&amp;""</f>
        <v>#REF!</v>
      </c>
      <c r="DD4" s="28" t="e">
        <f>#REF!&amp;""</f>
        <v>#REF!</v>
      </c>
      <c r="DE4" s="27" t="e">
        <f>#REF!&amp;""</f>
        <v>#REF!</v>
      </c>
      <c r="DF4" s="28" t="e">
        <f>#REF!&amp;""</f>
        <v>#REF!</v>
      </c>
      <c r="DG4" s="27" t="e">
        <f>(#REF!)+(#REF!)</f>
        <v>#REF!</v>
      </c>
      <c r="DH4" s="27" t="e">
        <f>(#REF!)</f>
        <v>#REF!</v>
      </c>
      <c r="DI4" s="27" t="e">
        <f>(#REF!)</f>
        <v>#REF!</v>
      </c>
      <c r="DJ4" s="28" t="e">
        <f>(#REF!)</f>
        <v>#REF!</v>
      </c>
      <c r="DK4" s="28" t="e">
        <f>(#REF!)</f>
        <v>#REF!</v>
      </c>
      <c r="DL4" s="28" t="e">
        <f>(#REF!)</f>
        <v>#REF!</v>
      </c>
      <c r="DM4" s="28" t="e">
        <f>BW4+CB4+CG4+CL4+CQ4+CV4+DA4+DF4</f>
        <v>#REF!</v>
      </c>
      <c r="DN4" s="47" t="e">
        <f ca="1">IF(INDIRECT("機械設備計画!B14")="合計","No","Yes")</f>
        <v>#REF!</v>
      </c>
      <c r="DO4" s="49" t="e">
        <f ca="1">IF(DN4="Yes",SUM(#REF!)-O4,0)</f>
        <v>#REF!</v>
      </c>
      <c r="DP4" s="28" t="e">
        <f>DJ4+DK4+DL4</f>
        <v>#REF!</v>
      </c>
      <c r="DQ4" s="27" t="e">
        <f>#REF!</f>
        <v>#REF!</v>
      </c>
      <c r="DR4" s="27" t="e">
        <f>#REF!</f>
        <v>#REF!</v>
      </c>
      <c r="DS4" s="79"/>
      <c r="DT4" s="27" t="e">
        <f>#REF!</f>
        <v>#REF!</v>
      </c>
      <c r="DU4" s="63" t="e">
        <f>#REF!&amp;""</f>
        <v>#REF!</v>
      </c>
      <c r="DV4" s="3"/>
      <c r="DW4" s="64"/>
      <c r="DX4" s="64"/>
      <c r="DY4" s="64"/>
      <c r="DZ4" s="65"/>
      <c r="EA4" s="66"/>
      <c r="EB4" s="67">
        <f>DZ4+EA4</f>
        <v>0</v>
      </c>
      <c r="EC4" s="67" t="e">
        <f>IF(OR(AW4="加点有",AX4="加点有",AY4="加点有"),5,"0")</f>
        <v>#REF!</v>
      </c>
      <c r="ED4" s="67">
        <v>0</v>
      </c>
      <c r="EE4" s="67" t="e">
        <f>IF(AY4="加点有",1,"0")</f>
        <v>#REF!</v>
      </c>
      <c r="EF4" s="67" t="e">
        <f>EB4+EC4+ED4+EE4</f>
        <v>#REF!</v>
      </c>
      <c r="EG4" s="64" t="e">
        <f>IF(EI4="辞退","-",IF(EF4&gt;=50,"○",IF(EF4="","","×")))</f>
        <v>#REF!</v>
      </c>
      <c r="EH4" s="64"/>
      <c r="EI4" s="64"/>
      <c r="EJ4" s="64"/>
      <c r="EK4" s="68"/>
      <c r="EL4" s="68"/>
      <c r="EM4" s="68"/>
      <c r="EN4" s="68"/>
      <c r="EO4" s="68"/>
      <c r="EP4" s="68"/>
      <c r="EQ4" s="68"/>
      <c r="ER4" s="68"/>
      <c r="ES4" s="68">
        <f>SUM(EN4:ER4)</f>
        <v>0</v>
      </c>
      <c r="ET4" s="68"/>
      <c r="EU4" s="68"/>
      <c r="EV4" s="68"/>
      <c r="EW4" s="68"/>
      <c r="EX4" s="68"/>
      <c r="EY4" s="68"/>
      <c r="EZ4" s="68">
        <f>SUM(EU4:EY4)</f>
        <v>0</v>
      </c>
      <c r="FA4" s="64" t="str">
        <f>IF(OR(EM9="不適",ET9="不適"),"不適","適")</f>
        <v>適</v>
      </c>
      <c r="FB4" s="68">
        <f t="shared" ref="FB4:FG4" si="0">EN4+EU4</f>
        <v>0</v>
      </c>
      <c r="FC4" s="68">
        <f t="shared" si="0"/>
        <v>0</v>
      </c>
      <c r="FD4" s="68">
        <f t="shared" si="0"/>
        <v>0</v>
      </c>
      <c r="FE4" s="68">
        <f t="shared" si="0"/>
        <v>0</v>
      </c>
      <c r="FF4" s="68">
        <f t="shared" si="0"/>
        <v>0</v>
      </c>
      <c r="FG4" s="68">
        <f t="shared" si="0"/>
        <v>0</v>
      </c>
      <c r="FH4" s="68">
        <f>EM4</f>
        <v>0</v>
      </c>
      <c r="FI4" s="68">
        <f>ET4</f>
        <v>0</v>
      </c>
      <c r="FJ4" s="68" t="str">
        <f>IF(OR(EM4="不適",ET4="不適"),"不適","適")</f>
        <v>適</v>
      </c>
      <c r="FK4" s="68">
        <f>RANK(FG4,FG4:FG1000)</f>
        <v>1</v>
      </c>
      <c r="FL4" s="69"/>
    </row>
    <row r="5" spans="1:168" x14ac:dyDescent="0.4">
      <c r="R5" s="45"/>
      <c r="AK5" s="27"/>
      <c r="DO5" s="46"/>
    </row>
  </sheetData>
  <phoneticPr fontId="1"/>
  <dataValidations count="3">
    <dataValidation allowBlank="1" showInputMessage="1" showErrorMessage="1" errorTitle="交付申請額" error="100万以上1億以下" sqref="P3 FL3 DQ3:DR3" xr:uid="{00000000-0002-0000-0300-000000000000}"/>
    <dataValidation allowBlank="1" showInputMessage="1" showErrorMessage="1" promptTitle="フリガナ" prompt="株式会社、有限会社等はフリガナからのぞいてください" sqref="F3" xr:uid="{00000000-0002-0000-0300-000001000000}"/>
    <dataValidation type="whole" allowBlank="1" showInputMessage="1" showErrorMessage="1" errorTitle="交付申請額" error="100万以上1億以下" sqref="FL4" xr:uid="{00000000-0002-0000-0300-000002000000}">
      <formula1>1000000</formula1>
      <formula2>100000000</formula2>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tabColor theme="1" tint="4.9989318521683403E-2"/>
  </sheetPr>
  <dimension ref="A1:G154"/>
  <sheetViews>
    <sheetView topLeftCell="A18" workbookViewId="0">
      <selection activeCell="B29" sqref="B29"/>
    </sheetView>
  </sheetViews>
  <sheetFormatPr defaultRowHeight="18.75" x14ac:dyDescent="0.4"/>
  <cols>
    <col min="1" max="1" width="18.5" style="40" customWidth="1"/>
    <col min="2" max="2" width="45.5" customWidth="1"/>
    <col min="3" max="4" width="12.75" customWidth="1"/>
    <col min="5" max="5" width="23.25" customWidth="1"/>
    <col min="6" max="6" width="37.5" customWidth="1"/>
  </cols>
  <sheetData>
    <row r="1" spans="1:7" s="5" customFormat="1" x14ac:dyDescent="0.4">
      <c r="A1" s="37" t="s">
        <v>315</v>
      </c>
    </row>
    <row r="2" spans="1:7" ht="37.5" x14ac:dyDescent="0.4">
      <c r="A2" s="38" t="s">
        <v>120</v>
      </c>
      <c r="B2" s="29" t="s">
        <v>121</v>
      </c>
      <c r="C2" s="73" t="s">
        <v>292</v>
      </c>
      <c r="E2" s="74"/>
      <c r="F2" s="74"/>
      <c r="G2" s="74"/>
    </row>
    <row r="3" spans="1:7" x14ac:dyDescent="0.4">
      <c r="A3" s="39" t="s">
        <v>293</v>
      </c>
      <c r="B3" s="30" t="s">
        <v>297</v>
      </c>
      <c r="D3" t="s">
        <v>305</v>
      </c>
      <c r="F3" t="s">
        <v>305</v>
      </c>
    </row>
    <row r="4" spans="1:7" x14ac:dyDescent="0.4">
      <c r="A4" s="39" t="s">
        <v>294</v>
      </c>
      <c r="B4" s="30" t="s">
        <v>298</v>
      </c>
      <c r="D4" t="s">
        <v>306</v>
      </c>
      <c r="F4" t="s">
        <v>306</v>
      </c>
    </row>
    <row r="5" spans="1:7" x14ac:dyDescent="0.4">
      <c r="A5" s="39" t="s">
        <v>317</v>
      </c>
      <c r="B5" s="30" t="s">
        <v>319</v>
      </c>
      <c r="D5" t="s">
        <v>322</v>
      </c>
      <c r="F5" t="s">
        <v>322</v>
      </c>
    </row>
    <row r="6" spans="1:7" x14ac:dyDescent="0.4">
      <c r="A6" s="39" t="s">
        <v>295</v>
      </c>
      <c r="B6" s="30" t="s">
        <v>299</v>
      </c>
      <c r="D6" t="s">
        <v>307</v>
      </c>
      <c r="F6" t="s">
        <v>307</v>
      </c>
    </row>
    <row r="7" spans="1:7" x14ac:dyDescent="0.4">
      <c r="A7" s="39" t="s">
        <v>296</v>
      </c>
      <c r="B7" s="30" t="s">
        <v>300</v>
      </c>
      <c r="D7" t="s">
        <v>308</v>
      </c>
      <c r="F7" t="s">
        <v>308</v>
      </c>
    </row>
    <row r="8" spans="1:7" x14ac:dyDescent="0.4">
      <c r="A8" s="39" t="s">
        <v>318</v>
      </c>
      <c r="B8" s="30" t="s">
        <v>320</v>
      </c>
      <c r="D8" t="s">
        <v>321</v>
      </c>
      <c r="F8" t="s">
        <v>321</v>
      </c>
    </row>
    <row r="9" spans="1:7" x14ac:dyDescent="0.4">
      <c r="A9" s="39" t="s">
        <v>122</v>
      </c>
      <c r="B9" s="30" t="s">
        <v>123</v>
      </c>
      <c r="D9" t="s">
        <v>124</v>
      </c>
      <c r="F9" t="s">
        <v>123</v>
      </c>
    </row>
    <row r="10" spans="1:7" x14ac:dyDescent="0.4">
      <c r="A10" s="39" t="s">
        <v>125</v>
      </c>
      <c r="B10" s="30" t="s">
        <v>126</v>
      </c>
      <c r="D10" t="s">
        <v>127</v>
      </c>
      <c r="F10" t="s">
        <v>126</v>
      </c>
    </row>
    <row r="11" spans="1:7" x14ac:dyDescent="0.4">
      <c r="A11" s="39" t="s">
        <v>128</v>
      </c>
      <c r="B11" s="30" t="s">
        <v>129</v>
      </c>
      <c r="D11" t="s">
        <v>130</v>
      </c>
      <c r="F11" t="s">
        <v>129</v>
      </c>
    </row>
    <row r="12" spans="1:7" x14ac:dyDescent="0.4">
      <c r="A12" s="39" t="s">
        <v>131</v>
      </c>
      <c r="B12" s="30" t="s">
        <v>132</v>
      </c>
      <c r="D12" t="s">
        <v>133</v>
      </c>
      <c r="F12" t="s">
        <v>132</v>
      </c>
    </row>
    <row r="13" spans="1:7" x14ac:dyDescent="0.4">
      <c r="A13" s="39" t="s">
        <v>134</v>
      </c>
      <c r="B13" s="30" t="s">
        <v>135</v>
      </c>
      <c r="D13" t="s">
        <v>136</v>
      </c>
      <c r="F13" t="s">
        <v>135</v>
      </c>
    </row>
    <row r="14" spans="1:7" x14ac:dyDescent="0.4">
      <c r="A14" s="39" t="s">
        <v>137</v>
      </c>
      <c r="B14" s="30" t="s">
        <v>138</v>
      </c>
      <c r="D14" t="s">
        <v>139</v>
      </c>
      <c r="F14" t="s">
        <v>138</v>
      </c>
    </row>
    <row r="15" spans="1:7" x14ac:dyDescent="0.4">
      <c r="A15" s="39" t="s">
        <v>140</v>
      </c>
      <c r="B15" s="30" t="s">
        <v>141</v>
      </c>
      <c r="D15" t="s">
        <v>142</v>
      </c>
      <c r="F15" t="s">
        <v>141</v>
      </c>
    </row>
    <row r="16" spans="1:7" x14ac:dyDescent="0.4">
      <c r="A16" s="39" t="s">
        <v>143</v>
      </c>
      <c r="B16" s="30" t="s">
        <v>144</v>
      </c>
      <c r="D16" t="s">
        <v>145</v>
      </c>
      <c r="F16" t="s">
        <v>144</v>
      </c>
    </row>
    <row r="17" spans="1:6" x14ac:dyDescent="0.4">
      <c r="A17" s="39" t="s">
        <v>146</v>
      </c>
      <c r="B17" s="30" t="s">
        <v>147</v>
      </c>
      <c r="D17" t="s">
        <v>148</v>
      </c>
      <c r="F17" t="s">
        <v>147</v>
      </c>
    </row>
    <row r="18" spans="1:6" x14ac:dyDescent="0.4">
      <c r="A18" s="39" t="s">
        <v>149</v>
      </c>
      <c r="B18" s="30" t="s">
        <v>150</v>
      </c>
      <c r="D18" t="s">
        <v>151</v>
      </c>
      <c r="F18" t="s">
        <v>150</v>
      </c>
    </row>
    <row r="19" spans="1:6" x14ac:dyDescent="0.4">
      <c r="A19" s="39" t="s">
        <v>152</v>
      </c>
      <c r="B19" s="30" t="s">
        <v>153</v>
      </c>
      <c r="D19" t="s">
        <v>154</v>
      </c>
      <c r="F19" t="s">
        <v>153</v>
      </c>
    </row>
    <row r="20" spans="1:6" x14ac:dyDescent="0.4">
      <c r="A20" s="39" t="s">
        <v>155</v>
      </c>
      <c r="B20" s="30" t="s">
        <v>156</v>
      </c>
      <c r="D20" t="s">
        <v>157</v>
      </c>
      <c r="F20" t="s">
        <v>156</v>
      </c>
    </row>
    <row r="21" spans="1:6" x14ac:dyDescent="0.4">
      <c r="A21" s="39" t="s">
        <v>158</v>
      </c>
      <c r="B21" s="30" t="s">
        <v>0</v>
      </c>
    </row>
    <row r="22" spans="1:6" ht="27.6" customHeight="1" x14ac:dyDescent="0.4"/>
    <row r="23" spans="1:6" ht="37.5" x14ac:dyDescent="0.4">
      <c r="A23" s="38" t="s">
        <v>120</v>
      </c>
      <c r="B23" s="29" t="s">
        <v>159</v>
      </c>
    </row>
    <row r="24" spans="1:6" x14ac:dyDescent="0.4">
      <c r="A24" s="39" t="s">
        <v>131</v>
      </c>
      <c r="B24" s="30" t="s">
        <v>160</v>
      </c>
      <c r="D24" t="s">
        <v>133</v>
      </c>
      <c r="F24" t="s">
        <v>160</v>
      </c>
    </row>
    <row r="25" spans="1:6" x14ac:dyDescent="0.4">
      <c r="A25" s="39" t="s">
        <v>134</v>
      </c>
      <c r="B25" s="30" t="s">
        <v>161</v>
      </c>
      <c r="D25" t="s">
        <v>162</v>
      </c>
      <c r="F25" t="s">
        <v>161</v>
      </c>
    </row>
    <row r="26" spans="1:6" x14ac:dyDescent="0.4">
      <c r="A26" s="39" t="s">
        <v>137</v>
      </c>
      <c r="B26" s="30" t="s">
        <v>163</v>
      </c>
      <c r="D26" t="s">
        <v>164</v>
      </c>
      <c r="F26" t="s">
        <v>163</v>
      </c>
    </row>
    <row r="27" spans="1:6" x14ac:dyDescent="0.4">
      <c r="A27" s="39" t="s">
        <v>140</v>
      </c>
      <c r="B27" s="30" t="s">
        <v>165</v>
      </c>
      <c r="D27" t="s">
        <v>166</v>
      </c>
      <c r="F27" t="s">
        <v>165</v>
      </c>
    </row>
    <row r="28" spans="1:6" ht="22.15" customHeight="1" x14ac:dyDescent="0.4"/>
    <row r="29" spans="1:6" x14ac:dyDescent="0.4">
      <c r="A29" s="41" t="s">
        <v>18</v>
      </c>
      <c r="B29" s="31" t="s">
        <v>167</v>
      </c>
    </row>
    <row r="30" spans="1:6" x14ac:dyDescent="0.4">
      <c r="A30" s="39" t="s">
        <v>301</v>
      </c>
      <c r="B30" s="30" t="s">
        <v>168</v>
      </c>
    </row>
    <row r="31" spans="1:6" x14ac:dyDescent="0.4">
      <c r="A31" s="39" t="s">
        <v>302</v>
      </c>
      <c r="B31" s="30" t="s">
        <v>316</v>
      </c>
    </row>
    <row r="32" spans="1:6" x14ac:dyDescent="0.4">
      <c r="A32" s="39" t="s">
        <v>324</v>
      </c>
      <c r="B32" s="30" t="s">
        <v>323</v>
      </c>
    </row>
    <row r="33" spans="1:5" x14ac:dyDescent="0.4">
      <c r="A33" s="39" t="s">
        <v>303</v>
      </c>
      <c r="B33" s="30" t="s">
        <v>169</v>
      </c>
    </row>
    <row r="34" spans="1:5" x14ac:dyDescent="0.4">
      <c r="A34" s="39" t="s">
        <v>304</v>
      </c>
      <c r="B34" s="30" t="s">
        <v>316</v>
      </c>
    </row>
    <row r="35" spans="1:5" x14ac:dyDescent="0.4">
      <c r="A35" s="39" t="s">
        <v>325</v>
      </c>
      <c r="B35" s="30" t="s">
        <v>323</v>
      </c>
    </row>
    <row r="36" spans="1:5" x14ac:dyDescent="0.4">
      <c r="A36" s="39" t="s">
        <v>170</v>
      </c>
      <c r="B36" s="30" t="s">
        <v>169</v>
      </c>
    </row>
    <row r="37" spans="1:5" x14ac:dyDescent="0.4">
      <c r="A37" s="39" t="s">
        <v>171</v>
      </c>
      <c r="B37" s="30" t="s">
        <v>169</v>
      </c>
    </row>
    <row r="38" spans="1:5" x14ac:dyDescent="0.4">
      <c r="A38" s="39" t="s">
        <v>172</v>
      </c>
      <c r="B38" s="30" t="s">
        <v>169</v>
      </c>
    </row>
    <row r="43" spans="1:5" ht="43.15" customHeight="1" x14ac:dyDescent="0.4">
      <c r="A43" s="42" t="s">
        <v>173</v>
      </c>
      <c r="B43" s="32" t="s">
        <v>174</v>
      </c>
      <c r="C43" s="33" t="s">
        <v>175</v>
      </c>
      <c r="D43" s="33" t="s">
        <v>176</v>
      </c>
      <c r="E43" s="33" t="s">
        <v>177</v>
      </c>
    </row>
    <row r="44" spans="1:5" x14ac:dyDescent="0.4">
      <c r="A44" s="44" t="s">
        <v>280</v>
      </c>
      <c r="B44" s="34" t="s">
        <v>178</v>
      </c>
      <c r="C44" s="30">
        <v>300000</v>
      </c>
      <c r="D44" s="30">
        <v>300</v>
      </c>
      <c r="E44" s="30">
        <v>20</v>
      </c>
    </row>
    <row r="45" spans="1:5" x14ac:dyDescent="0.4">
      <c r="A45" s="44" t="s">
        <v>281</v>
      </c>
      <c r="B45" s="34" t="s">
        <v>179</v>
      </c>
      <c r="C45" s="30">
        <v>300000</v>
      </c>
      <c r="D45" s="30">
        <v>300</v>
      </c>
      <c r="E45" s="30">
        <v>20</v>
      </c>
    </row>
    <row r="46" spans="1:5" x14ac:dyDescent="0.4">
      <c r="A46" s="44" t="s">
        <v>282</v>
      </c>
      <c r="B46" s="34" t="s">
        <v>180</v>
      </c>
      <c r="C46" s="30">
        <v>300000</v>
      </c>
      <c r="D46" s="30">
        <v>300</v>
      </c>
      <c r="E46" s="30">
        <v>20</v>
      </c>
    </row>
    <row r="47" spans="1:5" x14ac:dyDescent="0.4">
      <c r="A47" s="44" t="s">
        <v>283</v>
      </c>
      <c r="B47" s="34" t="s">
        <v>181</v>
      </c>
      <c r="C47" s="30">
        <v>300000</v>
      </c>
      <c r="D47" s="30">
        <v>300</v>
      </c>
      <c r="E47" s="30">
        <v>20</v>
      </c>
    </row>
    <row r="48" spans="1:5" x14ac:dyDescent="0.4">
      <c r="A48" s="44" t="s">
        <v>284</v>
      </c>
      <c r="B48" s="34" t="s">
        <v>182</v>
      </c>
      <c r="C48" s="30">
        <v>300000</v>
      </c>
      <c r="D48" s="30">
        <v>300</v>
      </c>
      <c r="E48" s="30">
        <v>20</v>
      </c>
    </row>
    <row r="49" spans="1:5" x14ac:dyDescent="0.4">
      <c r="A49" s="44" t="s">
        <v>285</v>
      </c>
      <c r="B49" s="34" t="s">
        <v>183</v>
      </c>
      <c r="C49" s="30">
        <v>300000</v>
      </c>
      <c r="D49" s="30">
        <v>300</v>
      </c>
      <c r="E49" s="30">
        <v>20</v>
      </c>
    </row>
    <row r="50" spans="1:5" x14ac:dyDescent="0.4">
      <c r="A50" s="44" t="s">
        <v>286</v>
      </c>
      <c r="B50" s="34" t="s">
        <v>184</v>
      </c>
      <c r="C50" s="30">
        <v>300000</v>
      </c>
      <c r="D50" s="30">
        <v>300</v>
      </c>
      <c r="E50" s="30">
        <v>20</v>
      </c>
    </row>
    <row r="51" spans="1:5" x14ac:dyDescent="0.4">
      <c r="A51" s="44" t="s">
        <v>287</v>
      </c>
      <c r="B51" s="34" t="s">
        <v>185</v>
      </c>
      <c r="C51" s="30">
        <v>300000</v>
      </c>
      <c r="D51" s="30">
        <v>300</v>
      </c>
      <c r="E51" s="30">
        <v>20</v>
      </c>
    </row>
    <row r="52" spans="1:5" x14ac:dyDescent="0.4">
      <c r="A52" s="44" t="s">
        <v>288</v>
      </c>
      <c r="B52" s="34" t="s">
        <v>186</v>
      </c>
      <c r="C52" s="30">
        <v>300000</v>
      </c>
      <c r="D52" s="30">
        <v>300</v>
      </c>
      <c r="E52" s="30">
        <v>20</v>
      </c>
    </row>
    <row r="53" spans="1:5" x14ac:dyDescent="0.4">
      <c r="A53" s="43">
        <v>10</v>
      </c>
      <c r="B53" s="34" t="s">
        <v>187</v>
      </c>
      <c r="C53" s="30">
        <v>300000</v>
      </c>
      <c r="D53" s="30">
        <v>300</v>
      </c>
      <c r="E53" s="30">
        <v>20</v>
      </c>
    </row>
    <row r="54" spans="1:5" x14ac:dyDescent="0.4">
      <c r="A54" s="43">
        <v>11</v>
      </c>
      <c r="B54" s="34" t="s">
        <v>188</v>
      </c>
      <c r="C54" s="30">
        <v>300000</v>
      </c>
      <c r="D54" s="30">
        <v>300</v>
      </c>
      <c r="E54" s="30">
        <v>20</v>
      </c>
    </row>
    <row r="55" spans="1:5" x14ac:dyDescent="0.4">
      <c r="A55" s="43">
        <v>12</v>
      </c>
      <c r="B55" s="34" t="s">
        <v>189</v>
      </c>
      <c r="C55" s="30">
        <v>300000</v>
      </c>
      <c r="D55" s="30">
        <v>300</v>
      </c>
      <c r="E55" s="30">
        <v>20</v>
      </c>
    </row>
    <row r="56" spans="1:5" x14ac:dyDescent="0.4">
      <c r="A56" s="43">
        <v>13</v>
      </c>
      <c r="B56" s="34" t="s">
        <v>190</v>
      </c>
      <c r="C56" s="30">
        <v>300000</v>
      </c>
      <c r="D56" s="30">
        <v>300</v>
      </c>
      <c r="E56" s="30">
        <v>20</v>
      </c>
    </row>
    <row r="57" spans="1:5" x14ac:dyDescent="0.4">
      <c r="A57" s="43">
        <v>14</v>
      </c>
      <c r="B57" s="34" t="s">
        <v>191</v>
      </c>
      <c r="C57" s="30">
        <v>300000</v>
      </c>
      <c r="D57" s="30">
        <v>300</v>
      </c>
      <c r="E57" s="30">
        <v>20</v>
      </c>
    </row>
    <row r="58" spans="1:5" x14ac:dyDescent="0.4">
      <c r="A58" s="43">
        <v>15</v>
      </c>
      <c r="B58" s="34" t="s">
        <v>192</v>
      </c>
      <c r="C58" s="30">
        <v>300000</v>
      </c>
      <c r="D58" s="30">
        <v>300</v>
      </c>
      <c r="E58" s="30">
        <v>20</v>
      </c>
    </row>
    <row r="59" spans="1:5" x14ac:dyDescent="0.4">
      <c r="A59" s="43">
        <v>16</v>
      </c>
      <c r="B59" s="34" t="s">
        <v>193</v>
      </c>
      <c r="C59" s="30">
        <v>300000</v>
      </c>
      <c r="D59" s="30">
        <v>300</v>
      </c>
      <c r="E59" s="30">
        <v>20</v>
      </c>
    </row>
    <row r="60" spans="1:5" x14ac:dyDescent="0.4">
      <c r="A60" s="43">
        <v>17</v>
      </c>
      <c r="B60" s="34" t="s">
        <v>194</v>
      </c>
      <c r="C60" s="30">
        <v>300000</v>
      </c>
      <c r="D60" s="30">
        <v>300</v>
      </c>
      <c r="E60" s="30">
        <v>20</v>
      </c>
    </row>
    <row r="61" spans="1:5" x14ac:dyDescent="0.4">
      <c r="A61" s="43">
        <v>18</v>
      </c>
      <c r="B61" s="34" t="s">
        <v>195</v>
      </c>
      <c r="C61" s="30">
        <v>300000</v>
      </c>
      <c r="D61" s="30">
        <v>300</v>
      </c>
      <c r="E61" s="30">
        <v>20</v>
      </c>
    </row>
    <row r="62" spans="1:5" x14ac:dyDescent="0.4">
      <c r="A62" s="43">
        <v>19</v>
      </c>
      <c r="B62" s="34" t="s">
        <v>196</v>
      </c>
      <c r="C62" s="30">
        <v>300000</v>
      </c>
      <c r="D62" s="30">
        <v>300</v>
      </c>
      <c r="E62" s="30">
        <v>20</v>
      </c>
    </row>
    <row r="63" spans="1:5" x14ac:dyDescent="0.4">
      <c r="A63" s="43">
        <v>20</v>
      </c>
      <c r="B63" s="34" t="s">
        <v>197</v>
      </c>
      <c r="C63" s="30">
        <v>300000</v>
      </c>
      <c r="D63" s="30">
        <v>300</v>
      </c>
      <c r="E63" s="30">
        <v>20</v>
      </c>
    </row>
    <row r="64" spans="1:5" x14ac:dyDescent="0.4">
      <c r="A64" s="43">
        <v>21</v>
      </c>
      <c r="B64" s="34" t="s">
        <v>198</v>
      </c>
      <c r="C64" s="30">
        <v>300000</v>
      </c>
      <c r="D64" s="30">
        <v>300</v>
      </c>
      <c r="E64" s="30">
        <v>20</v>
      </c>
    </row>
    <row r="65" spans="1:5" x14ac:dyDescent="0.4">
      <c r="A65" s="43">
        <v>22</v>
      </c>
      <c r="B65" s="34" t="s">
        <v>199</v>
      </c>
      <c r="C65" s="30">
        <v>300000</v>
      </c>
      <c r="D65" s="30">
        <v>300</v>
      </c>
      <c r="E65" s="30">
        <v>20</v>
      </c>
    </row>
    <row r="66" spans="1:5" x14ac:dyDescent="0.4">
      <c r="A66" s="43">
        <v>23</v>
      </c>
      <c r="B66" s="34" t="s">
        <v>200</v>
      </c>
      <c r="C66" s="30">
        <v>300000</v>
      </c>
      <c r="D66" s="30">
        <v>300</v>
      </c>
      <c r="E66" s="30">
        <v>20</v>
      </c>
    </row>
    <row r="67" spans="1:5" x14ac:dyDescent="0.4">
      <c r="A67" s="43">
        <v>24</v>
      </c>
      <c r="B67" s="34" t="s">
        <v>201</v>
      </c>
      <c r="C67" s="30">
        <v>300000</v>
      </c>
      <c r="D67" s="30">
        <v>300</v>
      </c>
      <c r="E67" s="30">
        <v>20</v>
      </c>
    </row>
    <row r="68" spans="1:5" x14ac:dyDescent="0.4">
      <c r="A68" s="43">
        <v>25</v>
      </c>
      <c r="B68" s="34" t="s">
        <v>202</v>
      </c>
      <c r="C68" s="30">
        <v>300000</v>
      </c>
      <c r="D68" s="30">
        <v>300</v>
      </c>
      <c r="E68" s="30">
        <v>20</v>
      </c>
    </row>
    <row r="69" spans="1:5" x14ac:dyDescent="0.4">
      <c r="A69" s="43">
        <v>26</v>
      </c>
      <c r="B69" s="34" t="s">
        <v>203</v>
      </c>
      <c r="C69" s="30">
        <v>300000</v>
      </c>
      <c r="D69" s="30">
        <v>300</v>
      </c>
      <c r="E69" s="30">
        <v>20</v>
      </c>
    </row>
    <row r="70" spans="1:5" x14ac:dyDescent="0.4">
      <c r="A70" s="43">
        <v>27</v>
      </c>
      <c r="B70" s="34" t="s">
        <v>204</v>
      </c>
      <c r="C70" s="30">
        <v>300000</v>
      </c>
      <c r="D70" s="30">
        <v>300</v>
      </c>
      <c r="E70" s="30">
        <v>20</v>
      </c>
    </row>
    <row r="71" spans="1:5" x14ac:dyDescent="0.4">
      <c r="A71" s="43">
        <v>28</v>
      </c>
      <c r="B71" s="34" t="s">
        <v>205</v>
      </c>
      <c r="C71" s="30">
        <v>300000</v>
      </c>
      <c r="D71" s="30">
        <v>300</v>
      </c>
      <c r="E71" s="30">
        <v>20</v>
      </c>
    </row>
    <row r="72" spans="1:5" x14ac:dyDescent="0.4">
      <c r="A72" s="43">
        <v>29</v>
      </c>
      <c r="B72" s="34" t="s">
        <v>206</v>
      </c>
      <c r="C72" s="30">
        <v>300000</v>
      </c>
      <c r="D72" s="30">
        <v>300</v>
      </c>
      <c r="E72" s="30">
        <v>20</v>
      </c>
    </row>
    <row r="73" spans="1:5" x14ac:dyDescent="0.4">
      <c r="A73" s="43">
        <v>30</v>
      </c>
      <c r="B73" s="34" t="s">
        <v>207</v>
      </c>
      <c r="C73" s="30">
        <v>300000</v>
      </c>
      <c r="D73" s="30">
        <v>300</v>
      </c>
      <c r="E73" s="30">
        <v>20</v>
      </c>
    </row>
    <row r="74" spans="1:5" x14ac:dyDescent="0.4">
      <c r="A74" s="43">
        <v>31</v>
      </c>
      <c r="B74" s="34" t="s">
        <v>208</v>
      </c>
      <c r="C74" s="30">
        <v>300000</v>
      </c>
      <c r="D74" s="30">
        <v>300</v>
      </c>
      <c r="E74" s="30">
        <v>20</v>
      </c>
    </row>
    <row r="75" spans="1:5" x14ac:dyDescent="0.4">
      <c r="A75" s="43">
        <v>32</v>
      </c>
      <c r="B75" s="34" t="s">
        <v>209</v>
      </c>
      <c r="C75" s="30">
        <v>300000</v>
      </c>
      <c r="D75" s="30">
        <v>300</v>
      </c>
      <c r="E75" s="30">
        <v>20</v>
      </c>
    </row>
    <row r="76" spans="1:5" x14ac:dyDescent="0.4">
      <c r="A76" s="43">
        <v>33</v>
      </c>
      <c r="B76" s="34" t="s">
        <v>210</v>
      </c>
      <c r="C76" s="30">
        <v>300000</v>
      </c>
      <c r="D76" s="30">
        <v>300</v>
      </c>
      <c r="E76" s="30">
        <v>20</v>
      </c>
    </row>
    <row r="77" spans="1:5" x14ac:dyDescent="0.4">
      <c r="A77" s="43">
        <v>34</v>
      </c>
      <c r="B77" s="34" t="s">
        <v>211</v>
      </c>
      <c r="C77" s="30">
        <v>300000</v>
      </c>
      <c r="D77" s="30">
        <v>300</v>
      </c>
      <c r="E77" s="30">
        <v>20</v>
      </c>
    </row>
    <row r="78" spans="1:5" x14ac:dyDescent="0.4">
      <c r="A78" s="43">
        <v>35</v>
      </c>
      <c r="B78" s="34" t="s">
        <v>212</v>
      </c>
      <c r="C78" s="30">
        <v>300000</v>
      </c>
      <c r="D78" s="30">
        <v>300</v>
      </c>
      <c r="E78" s="30">
        <v>20</v>
      </c>
    </row>
    <row r="79" spans="1:5" x14ac:dyDescent="0.4">
      <c r="A79" s="43">
        <v>36</v>
      </c>
      <c r="B79" s="34" t="s">
        <v>213</v>
      </c>
      <c r="C79" s="30">
        <v>300000</v>
      </c>
      <c r="D79" s="30">
        <v>300</v>
      </c>
      <c r="E79" s="30">
        <v>20</v>
      </c>
    </row>
    <row r="80" spans="1:5" x14ac:dyDescent="0.4">
      <c r="A80" s="43">
        <v>37</v>
      </c>
      <c r="B80" s="34" t="s">
        <v>214</v>
      </c>
      <c r="C80" s="30">
        <v>300000</v>
      </c>
      <c r="D80" s="30">
        <v>300</v>
      </c>
      <c r="E80" s="30">
        <v>20</v>
      </c>
    </row>
    <row r="81" spans="1:5" x14ac:dyDescent="0.4">
      <c r="A81" s="43">
        <v>38</v>
      </c>
      <c r="B81" s="34" t="s">
        <v>215</v>
      </c>
      <c r="C81" s="30">
        <v>50000</v>
      </c>
      <c r="D81" s="30">
        <v>100</v>
      </c>
      <c r="E81" s="30">
        <v>5</v>
      </c>
    </row>
    <row r="82" spans="1:5" x14ac:dyDescent="0.4">
      <c r="A82" s="43">
        <v>39</v>
      </c>
      <c r="B82" s="34" t="s">
        <v>216</v>
      </c>
      <c r="C82" s="30">
        <v>300000</v>
      </c>
      <c r="D82" s="30">
        <v>300</v>
      </c>
      <c r="E82" s="30">
        <v>20</v>
      </c>
    </row>
    <row r="83" spans="1:5" x14ac:dyDescent="0.4">
      <c r="A83" s="43">
        <v>40</v>
      </c>
      <c r="B83" s="34" t="s">
        <v>217</v>
      </c>
      <c r="C83" s="30">
        <v>300000</v>
      </c>
      <c r="D83" s="30">
        <v>300</v>
      </c>
      <c r="E83" s="30">
        <v>20</v>
      </c>
    </row>
    <row r="84" spans="1:5" x14ac:dyDescent="0.4">
      <c r="A84" s="43">
        <v>41</v>
      </c>
      <c r="B84" s="34" t="s">
        <v>218</v>
      </c>
      <c r="C84" s="30">
        <v>300000</v>
      </c>
      <c r="D84" s="30">
        <v>300</v>
      </c>
      <c r="E84" s="30">
        <v>20</v>
      </c>
    </row>
    <row r="85" spans="1:5" x14ac:dyDescent="0.4">
      <c r="A85" s="43">
        <v>410</v>
      </c>
      <c r="B85" s="34" t="s">
        <v>219</v>
      </c>
      <c r="C85" s="30">
        <v>300000</v>
      </c>
      <c r="D85" s="30">
        <v>300</v>
      </c>
      <c r="E85" s="30">
        <v>20</v>
      </c>
    </row>
    <row r="86" spans="1:5" x14ac:dyDescent="0.4">
      <c r="A86" s="43">
        <v>411</v>
      </c>
      <c r="B86" s="34" t="s">
        <v>1</v>
      </c>
      <c r="C86" s="30">
        <v>50000</v>
      </c>
      <c r="D86" s="30">
        <v>100</v>
      </c>
      <c r="E86" s="30">
        <v>5</v>
      </c>
    </row>
    <row r="87" spans="1:5" x14ac:dyDescent="0.4">
      <c r="A87" s="43">
        <v>412</v>
      </c>
      <c r="B87" s="34" t="s">
        <v>2</v>
      </c>
      <c r="C87" s="30">
        <v>50000</v>
      </c>
      <c r="D87" s="30">
        <v>100</v>
      </c>
      <c r="E87" s="30">
        <v>5</v>
      </c>
    </row>
    <row r="88" spans="1:5" x14ac:dyDescent="0.4">
      <c r="A88" s="43">
        <v>413</v>
      </c>
      <c r="B88" s="34" t="s">
        <v>3</v>
      </c>
      <c r="C88" s="30">
        <v>300000</v>
      </c>
      <c r="D88" s="30">
        <v>300</v>
      </c>
      <c r="E88" s="30">
        <v>20</v>
      </c>
    </row>
    <row r="89" spans="1:5" x14ac:dyDescent="0.4">
      <c r="A89" s="43">
        <v>414</v>
      </c>
      <c r="B89" s="34" t="s">
        <v>4</v>
      </c>
      <c r="C89" s="30">
        <v>300000</v>
      </c>
      <c r="D89" s="30">
        <v>300</v>
      </c>
      <c r="E89" s="30">
        <v>20</v>
      </c>
    </row>
    <row r="90" spans="1:5" x14ac:dyDescent="0.4">
      <c r="A90" s="43">
        <v>415</v>
      </c>
      <c r="B90" s="34" t="s">
        <v>5</v>
      </c>
      <c r="C90" s="30">
        <v>50000</v>
      </c>
      <c r="D90" s="30">
        <v>100</v>
      </c>
      <c r="E90" s="30">
        <v>5</v>
      </c>
    </row>
    <row r="91" spans="1:5" x14ac:dyDescent="0.4">
      <c r="A91" s="43">
        <v>416</v>
      </c>
      <c r="B91" s="34" t="s">
        <v>6</v>
      </c>
      <c r="C91" s="30">
        <v>50000</v>
      </c>
      <c r="D91" s="30">
        <v>100</v>
      </c>
      <c r="E91" s="30">
        <v>5</v>
      </c>
    </row>
    <row r="92" spans="1:5" x14ac:dyDescent="0.4">
      <c r="A92" s="43">
        <v>42</v>
      </c>
      <c r="B92" s="34" t="s">
        <v>220</v>
      </c>
      <c r="C92" s="30">
        <v>300000</v>
      </c>
      <c r="D92" s="30">
        <v>300</v>
      </c>
      <c r="E92" s="30">
        <v>20</v>
      </c>
    </row>
    <row r="93" spans="1:5" x14ac:dyDescent="0.4">
      <c r="A93" s="43">
        <v>43</v>
      </c>
      <c r="B93" s="34" t="s">
        <v>221</v>
      </c>
      <c r="C93" s="30">
        <v>300000</v>
      </c>
      <c r="D93" s="30">
        <v>300</v>
      </c>
      <c r="E93" s="30">
        <v>20</v>
      </c>
    </row>
    <row r="94" spans="1:5" x14ac:dyDescent="0.4">
      <c r="A94" s="43">
        <v>44</v>
      </c>
      <c r="B94" s="34" t="s">
        <v>222</v>
      </c>
      <c r="C94" s="30">
        <v>300000</v>
      </c>
      <c r="D94" s="30">
        <v>300</v>
      </c>
      <c r="E94" s="30">
        <v>20</v>
      </c>
    </row>
    <row r="95" spans="1:5" x14ac:dyDescent="0.4">
      <c r="A95" s="43">
        <v>45</v>
      </c>
      <c r="B95" s="34" t="s">
        <v>223</v>
      </c>
      <c r="C95" s="30">
        <v>300000</v>
      </c>
      <c r="D95" s="30">
        <v>300</v>
      </c>
      <c r="E95" s="30">
        <v>20</v>
      </c>
    </row>
    <row r="96" spans="1:5" x14ac:dyDescent="0.4">
      <c r="A96" s="43">
        <v>46</v>
      </c>
      <c r="B96" s="34" t="s">
        <v>224</v>
      </c>
      <c r="C96" s="30">
        <v>300000</v>
      </c>
      <c r="D96" s="30">
        <v>300</v>
      </c>
      <c r="E96" s="30">
        <v>20</v>
      </c>
    </row>
    <row r="97" spans="1:5" x14ac:dyDescent="0.4">
      <c r="A97" s="43">
        <v>47</v>
      </c>
      <c r="B97" s="34" t="s">
        <v>225</v>
      </c>
      <c r="C97" s="30">
        <v>300000</v>
      </c>
      <c r="D97" s="30">
        <v>300</v>
      </c>
      <c r="E97" s="30">
        <v>20</v>
      </c>
    </row>
    <row r="98" spans="1:5" x14ac:dyDescent="0.4">
      <c r="A98" s="43">
        <v>48</v>
      </c>
      <c r="B98" s="34" t="s">
        <v>226</v>
      </c>
      <c r="C98" s="30">
        <v>300000</v>
      </c>
      <c r="D98" s="30">
        <v>300</v>
      </c>
      <c r="E98" s="30">
        <v>20</v>
      </c>
    </row>
    <row r="99" spans="1:5" x14ac:dyDescent="0.4">
      <c r="A99" s="43">
        <v>49</v>
      </c>
      <c r="B99" s="34" t="s">
        <v>227</v>
      </c>
      <c r="C99" s="30">
        <v>300000</v>
      </c>
      <c r="D99" s="30">
        <v>300</v>
      </c>
      <c r="E99" s="30">
        <v>20</v>
      </c>
    </row>
    <row r="100" spans="1:5" x14ac:dyDescent="0.4">
      <c r="A100" s="43">
        <v>50</v>
      </c>
      <c r="B100" s="34" t="s">
        <v>228</v>
      </c>
      <c r="C100" s="30">
        <v>100000</v>
      </c>
      <c r="D100" s="30">
        <v>100</v>
      </c>
      <c r="E100" s="30">
        <v>5</v>
      </c>
    </row>
    <row r="101" spans="1:5" x14ac:dyDescent="0.4">
      <c r="A101" s="43">
        <v>51</v>
      </c>
      <c r="B101" s="34" t="s">
        <v>229</v>
      </c>
      <c r="C101" s="30">
        <v>100000</v>
      </c>
      <c r="D101" s="30">
        <v>100</v>
      </c>
      <c r="E101" s="30">
        <v>5</v>
      </c>
    </row>
    <row r="102" spans="1:5" x14ac:dyDescent="0.4">
      <c r="A102" s="43">
        <v>52</v>
      </c>
      <c r="B102" s="34" t="s">
        <v>230</v>
      </c>
      <c r="C102" s="30">
        <v>100000</v>
      </c>
      <c r="D102" s="30">
        <v>100</v>
      </c>
      <c r="E102" s="30">
        <v>5</v>
      </c>
    </row>
    <row r="103" spans="1:5" x14ac:dyDescent="0.4">
      <c r="A103" s="43">
        <v>53</v>
      </c>
      <c r="B103" s="34" t="s">
        <v>231</v>
      </c>
      <c r="C103" s="30">
        <v>100000</v>
      </c>
      <c r="D103" s="30">
        <v>100</v>
      </c>
      <c r="E103" s="30">
        <v>5</v>
      </c>
    </row>
    <row r="104" spans="1:5" x14ac:dyDescent="0.4">
      <c r="A104" s="43">
        <v>54</v>
      </c>
      <c r="B104" s="34" t="s">
        <v>232</v>
      </c>
      <c r="C104" s="30">
        <v>100000</v>
      </c>
      <c r="D104" s="30">
        <v>100</v>
      </c>
      <c r="E104" s="30">
        <v>5</v>
      </c>
    </row>
    <row r="105" spans="1:5" x14ac:dyDescent="0.4">
      <c r="A105" s="43">
        <v>55</v>
      </c>
      <c r="B105" s="34" t="s">
        <v>233</v>
      </c>
      <c r="C105" s="30">
        <v>100000</v>
      </c>
      <c r="D105" s="30">
        <v>100</v>
      </c>
      <c r="E105" s="30">
        <v>5</v>
      </c>
    </row>
    <row r="106" spans="1:5" x14ac:dyDescent="0.4">
      <c r="A106" s="43">
        <v>56</v>
      </c>
      <c r="B106" s="35" t="s">
        <v>234</v>
      </c>
      <c r="C106" s="36">
        <v>50000</v>
      </c>
      <c r="D106" s="36">
        <v>50</v>
      </c>
      <c r="E106" s="36">
        <v>5</v>
      </c>
    </row>
    <row r="107" spans="1:5" x14ac:dyDescent="0.4">
      <c r="A107" s="43">
        <v>57</v>
      </c>
      <c r="B107" s="35" t="s">
        <v>235</v>
      </c>
      <c r="C107" s="36">
        <v>50000</v>
      </c>
      <c r="D107" s="36">
        <v>50</v>
      </c>
      <c r="E107" s="36">
        <v>5</v>
      </c>
    </row>
    <row r="108" spans="1:5" x14ac:dyDescent="0.4">
      <c r="A108" s="43">
        <v>58</v>
      </c>
      <c r="B108" s="35" t="s">
        <v>236</v>
      </c>
      <c r="C108" s="36">
        <v>50000</v>
      </c>
      <c r="D108" s="36">
        <v>50</v>
      </c>
      <c r="E108" s="36">
        <v>5</v>
      </c>
    </row>
    <row r="109" spans="1:5" x14ac:dyDescent="0.4">
      <c r="A109" s="43">
        <v>59</v>
      </c>
      <c r="B109" s="35" t="s">
        <v>237</v>
      </c>
      <c r="C109" s="36">
        <v>50000</v>
      </c>
      <c r="D109" s="36">
        <v>50</v>
      </c>
      <c r="E109" s="36">
        <v>5</v>
      </c>
    </row>
    <row r="110" spans="1:5" x14ac:dyDescent="0.4">
      <c r="A110" s="43">
        <v>60</v>
      </c>
      <c r="B110" s="35" t="s">
        <v>238</v>
      </c>
      <c r="C110" s="36">
        <v>50000</v>
      </c>
      <c r="D110" s="36">
        <v>50</v>
      </c>
      <c r="E110" s="36">
        <v>5</v>
      </c>
    </row>
    <row r="111" spans="1:5" x14ac:dyDescent="0.4">
      <c r="A111" s="43">
        <v>61</v>
      </c>
      <c r="B111" s="35" t="s">
        <v>239</v>
      </c>
      <c r="C111" s="36">
        <v>50000</v>
      </c>
      <c r="D111" s="36">
        <v>50</v>
      </c>
      <c r="E111" s="36">
        <v>5</v>
      </c>
    </row>
    <row r="112" spans="1:5" x14ac:dyDescent="0.4">
      <c r="A112" s="43">
        <v>62</v>
      </c>
      <c r="B112" s="34" t="s">
        <v>240</v>
      </c>
      <c r="C112" s="30">
        <v>300000</v>
      </c>
      <c r="D112" s="30">
        <v>300</v>
      </c>
      <c r="E112" s="30">
        <v>20</v>
      </c>
    </row>
    <row r="113" spans="1:5" x14ac:dyDescent="0.4">
      <c r="A113" s="43">
        <v>63</v>
      </c>
      <c r="B113" s="34" t="s">
        <v>241</v>
      </c>
      <c r="C113" s="30">
        <v>300000</v>
      </c>
      <c r="D113" s="30">
        <v>300</v>
      </c>
      <c r="E113" s="30">
        <v>20</v>
      </c>
    </row>
    <row r="114" spans="1:5" x14ac:dyDescent="0.4">
      <c r="A114" s="43">
        <v>64</v>
      </c>
      <c r="B114" s="34" t="s">
        <v>242</v>
      </c>
      <c r="C114" s="30">
        <v>300000</v>
      </c>
      <c r="D114" s="30">
        <v>300</v>
      </c>
      <c r="E114" s="30">
        <v>20</v>
      </c>
    </row>
    <row r="115" spans="1:5" x14ac:dyDescent="0.4">
      <c r="A115" s="43">
        <v>65</v>
      </c>
      <c r="B115" s="34" t="s">
        <v>243</v>
      </c>
      <c r="C115" s="30">
        <v>300000</v>
      </c>
      <c r="D115" s="30">
        <v>300</v>
      </c>
      <c r="E115" s="30">
        <v>20</v>
      </c>
    </row>
    <row r="116" spans="1:5" x14ac:dyDescent="0.4">
      <c r="A116" s="43">
        <v>66</v>
      </c>
      <c r="B116" s="34" t="s">
        <v>244</v>
      </c>
      <c r="C116" s="30">
        <v>300000</v>
      </c>
      <c r="D116" s="30">
        <v>300</v>
      </c>
      <c r="E116" s="30">
        <v>20</v>
      </c>
    </row>
    <row r="117" spans="1:5" x14ac:dyDescent="0.4">
      <c r="A117" s="43">
        <v>67</v>
      </c>
      <c r="B117" s="34" t="s">
        <v>245</v>
      </c>
      <c r="C117" s="30">
        <v>300000</v>
      </c>
      <c r="D117" s="30">
        <v>300</v>
      </c>
      <c r="E117" s="30">
        <v>20</v>
      </c>
    </row>
    <row r="118" spans="1:5" x14ac:dyDescent="0.4">
      <c r="A118" s="43">
        <v>68</v>
      </c>
      <c r="B118" s="34" t="s">
        <v>246</v>
      </c>
      <c r="C118" s="30">
        <v>300000</v>
      </c>
      <c r="D118" s="30">
        <v>300</v>
      </c>
      <c r="E118" s="30">
        <v>20</v>
      </c>
    </row>
    <row r="119" spans="1:5" x14ac:dyDescent="0.4">
      <c r="A119" s="43">
        <v>69</v>
      </c>
      <c r="B119" s="34" t="s">
        <v>247</v>
      </c>
      <c r="C119" s="30">
        <v>300000</v>
      </c>
      <c r="D119" s="30">
        <v>300</v>
      </c>
      <c r="E119" s="30">
        <v>20</v>
      </c>
    </row>
    <row r="120" spans="1:5" x14ac:dyDescent="0.4">
      <c r="A120" s="43">
        <v>690</v>
      </c>
      <c r="B120" s="34" t="s">
        <v>219</v>
      </c>
      <c r="C120" s="30">
        <v>300000</v>
      </c>
      <c r="D120" s="30">
        <v>300</v>
      </c>
      <c r="E120" s="30">
        <v>20</v>
      </c>
    </row>
    <row r="121" spans="1:5" x14ac:dyDescent="0.4">
      <c r="A121" s="43">
        <v>691</v>
      </c>
      <c r="B121" s="34" t="s">
        <v>248</v>
      </c>
      <c r="C121" s="30">
        <v>300000</v>
      </c>
      <c r="D121" s="30">
        <v>300</v>
      </c>
      <c r="E121" s="30">
        <v>20</v>
      </c>
    </row>
    <row r="122" spans="1:5" x14ac:dyDescent="0.4">
      <c r="A122" s="43">
        <v>692</v>
      </c>
      <c r="B122" s="34" t="s">
        <v>249</v>
      </c>
      <c r="C122" s="30">
        <v>300000</v>
      </c>
      <c r="D122" s="30">
        <v>300</v>
      </c>
      <c r="E122" s="30">
        <v>20</v>
      </c>
    </row>
    <row r="123" spans="1:5" x14ac:dyDescent="0.4">
      <c r="A123" s="43">
        <v>693</v>
      </c>
      <c r="B123" s="34" t="s">
        <v>7</v>
      </c>
      <c r="C123" s="30">
        <v>50000</v>
      </c>
      <c r="D123" s="30">
        <v>100</v>
      </c>
      <c r="E123" s="30">
        <v>5</v>
      </c>
    </row>
    <row r="124" spans="1:5" x14ac:dyDescent="0.4">
      <c r="A124" s="43">
        <v>694</v>
      </c>
      <c r="B124" s="34" t="s">
        <v>8</v>
      </c>
      <c r="C124" s="30">
        <v>300000</v>
      </c>
      <c r="D124" s="30">
        <v>300</v>
      </c>
      <c r="E124" s="30">
        <v>20</v>
      </c>
    </row>
    <row r="125" spans="1:5" x14ac:dyDescent="0.4">
      <c r="A125" s="43">
        <v>70</v>
      </c>
      <c r="B125" s="34" t="s">
        <v>250</v>
      </c>
      <c r="C125" s="30">
        <v>50000</v>
      </c>
      <c r="D125" s="30">
        <v>100</v>
      </c>
      <c r="E125" s="30">
        <v>5</v>
      </c>
    </row>
    <row r="126" spans="1:5" x14ac:dyDescent="0.4">
      <c r="A126" s="43">
        <v>71</v>
      </c>
      <c r="B126" s="34" t="s">
        <v>251</v>
      </c>
      <c r="C126" s="30">
        <v>50000</v>
      </c>
      <c r="D126" s="30">
        <v>100</v>
      </c>
      <c r="E126" s="30">
        <v>5</v>
      </c>
    </row>
    <row r="127" spans="1:5" x14ac:dyDescent="0.4">
      <c r="A127" s="43">
        <v>72</v>
      </c>
      <c r="B127" s="34" t="s">
        <v>252</v>
      </c>
      <c r="C127" s="30">
        <v>50000</v>
      </c>
      <c r="D127" s="30">
        <v>100</v>
      </c>
      <c r="E127" s="30">
        <v>5</v>
      </c>
    </row>
    <row r="128" spans="1:5" x14ac:dyDescent="0.4">
      <c r="A128" s="43">
        <v>73</v>
      </c>
      <c r="B128" s="34" t="s">
        <v>253</v>
      </c>
      <c r="C128" s="30">
        <v>50000</v>
      </c>
      <c r="D128" s="30">
        <v>100</v>
      </c>
      <c r="E128" s="30">
        <v>5</v>
      </c>
    </row>
    <row r="129" spans="1:5" x14ac:dyDescent="0.4">
      <c r="A129" s="43">
        <v>74</v>
      </c>
      <c r="B129" s="34" t="s">
        <v>254</v>
      </c>
      <c r="C129" s="30">
        <v>50000</v>
      </c>
      <c r="D129" s="30">
        <v>100</v>
      </c>
      <c r="E129" s="30">
        <v>5</v>
      </c>
    </row>
    <row r="130" spans="1:5" x14ac:dyDescent="0.4">
      <c r="A130" s="43">
        <v>75</v>
      </c>
      <c r="B130" s="34" t="s">
        <v>255</v>
      </c>
      <c r="C130" s="30">
        <v>50000</v>
      </c>
      <c r="D130" s="30">
        <v>100</v>
      </c>
      <c r="E130" s="30">
        <v>5</v>
      </c>
    </row>
    <row r="131" spans="1:5" x14ac:dyDescent="0.4">
      <c r="A131" s="43">
        <v>76</v>
      </c>
      <c r="B131" s="35" t="s">
        <v>256</v>
      </c>
      <c r="C131" s="36">
        <v>50000</v>
      </c>
      <c r="D131" s="36">
        <v>50</v>
      </c>
      <c r="E131" s="36">
        <v>5</v>
      </c>
    </row>
    <row r="132" spans="1:5" x14ac:dyDescent="0.4">
      <c r="A132" s="43">
        <v>77</v>
      </c>
      <c r="B132" s="35" t="s">
        <v>257</v>
      </c>
      <c r="C132" s="36">
        <v>50000</v>
      </c>
      <c r="D132" s="36">
        <v>50</v>
      </c>
      <c r="E132" s="36">
        <v>5</v>
      </c>
    </row>
    <row r="133" spans="1:5" x14ac:dyDescent="0.4">
      <c r="A133" s="43">
        <v>78</v>
      </c>
      <c r="B133" s="34" t="s">
        <v>258</v>
      </c>
      <c r="C133" s="30">
        <v>50000</v>
      </c>
      <c r="D133" s="30">
        <v>100</v>
      </c>
      <c r="E133" s="30">
        <v>5</v>
      </c>
    </row>
    <row r="134" spans="1:5" x14ac:dyDescent="0.4">
      <c r="A134" s="43">
        <v>79</v>
      </c>
      <c r="B134" s="34" t="s">
        <v>259</v>
      </c>
      <c r="C134" s="30">
        <v>50000</v>
      </c>
      <c r="D134" s="30">
        <v>100</v>
      </c>
      <c r="E134" s="30">
        <v>5</v>
      </c>
    </row>
    <row r="135" spans="1:5" x14ac:dyDescent="0.4">
      <c r="A135" s="43">
        <v>80</v>
      </c>
      <c r="B135" s="34" t="s">
        <v>260</v>
      </c>
      <c r="C135" s="30">
        <v>50000</v>
      </c>
      <c r="D135" s="30">
        <v>100</v>
      </c>
      <c r="E135" s="30">
        <v>5</v>
      </c>
    </row>
    <row r="136" spans="1:5" x14ac:dyDescent="0.4">
      <c r="A136" s="43">
        <v>81</v>
      </c>
      <c r="B136" s="34" t="s">
        <v>261</v>
      </c>
      <c r="C136" s="30">
        <v>50000</v>
      </c>
      <c r="D136" s="30">
        <v>100</v>
      </c>
      <c r="E136" s="30">
        <v>5</v>
      </c>
    </row>
    <row r="137" spans="1:5" x14ac:dyDescent="0.4">
      <c r="A137" s="43">
        <v>82</v>
      </c>
      <c r="B137" s="34" t="s">
        <v>262</v>
      </c>
      <c r="C137" s="30">
        <v>50000</v>
      </c>
      <c r="D137" s="30">
        <v>100</v>
      </c>
      <c r="E137" s="30">
        <v>5</v>
      </c>
    </row>
    <row r="138" spans="1:5" x14ac:dyDescent="0.4">
      <c r="A138" s="43">
        <v>83</v>
      </c>
      <c r="B138" s="34" t="s">
        <v>263</v>
      </c>
      <c r="C138" s="30">
        <v>50000</v>
      </c>
      <c r="D138" s="30">
        <v>100</v>
      </c>
      <c r="E138" s="30">
        <v>5</v>
      </c>
    </row>
    <row r="139" spans="1:5" x14ac:dyDescent="0.4">
      <c r="A139" s="43">
        <v>84</v>
      </c>
      <c r="B139" s="34" t="s">
        <v>264</v>
      </c>
      <c r="C139" s="30">
        <v>50000</v>
      </c>
      <c r="D139" s="30">
        <v>100</v>
      </c>
      <c r="E139" s="30">
        <v>5</v>
      </c>
    </row>
    <row r="140" spans="1:5" x14ac:dyDescent="0.4">
      <c r="A140" s="43">
        <v>85</v>
      </c>
      <c r="B140" s="34" t="s">
        <v>265</v>
      </c>
      <c r="C140" s="30">
        <v>50000</v>
      </c>
      <c r="D140" s="30">
        <v>100</v>
      </c>
      <c r="E140" s="30">
        <v>5</v>
      </c>
    </row>
    <row r="141" spans="1:5" x14ac:dyDescent="0.4">
      <c r="A141" s="43">
        <v>86</v>
      </c>
      <c r="B141" s="34" t="s">
        <v>266</v>
      </c>
      <c r="C141" s="30">
        <v>50000</v>
      </c>
      <c r="D141" s="30">
        <v>100</v>
      </c>
      <c r="E141" s="30">
        <v>5</v>
      </c>
    </row>
    <row r="142" spans="1:5" x14ac:dyDescent="0.4">
      <c r="A142" s="43">
        <v>87</v>
      </c>
      <c r="B142" s="34" t="s">
        <v>267</v>
      </c>
      <c r="C142" s="30">
        <v>50000</v>
      </c>
      <c r="D142" s="30">
        <v>100</v>
      </c>
      <c r="E142" s="30">
        <v>5</v>
      </c>
    </row>
    <row r="143" spans="1:5" x14ac:dyDescent="0.4">
      <c r="A143" s="43">
        <v>88</v>
      </c>
      <c r="B143" s="34" t="s">
        <v>268</v>
      </c>
      <c r="C143" s="30">
        <v>50000</v>
      </c>
      <c r="D143" s="30">
        <v>100</v>
      </c>
      <c r="E143" s="30">
        <v>5</v>
      </c>
    </row>
    <row r="144" spans="1:5" x14ac:dyDescent="0.4">
      <c r="A144" s="43">
        <v>89</v>
      </c>
      <c r="B144" s="34" t="s">
        <v>269</v>
      </c>
      <c r="C144" s="30">
        <v>50000</v>
      </c>
      <c r="D144" s="30">
        <v>100</v>
      </c>
      <c r="E144" s="30">
        <v>5</v>
      </c>
    </row>
    <row r="145" spans="1:5" x14ac:dyDescent="0.4">
      <c r="A145" s="43">
        <v>90</v>
      </c>
      <c r="B145" s="34" t="s">
        <v>270</v>
      </c>
      <c r="C145" s="30">
        <v>50000</v>
      </c>
      <c r="D145" s="30">
        <v>100</v>
      </c>
      <c r="E145" s="30">
        <v>5</v>
      </c>
    </row>
    <row r="146" spans="1:5" x14ac:dyDescent="0.4">
      <c r="A146" s="43">
        <v>91</v>
      </c>
      <c r="B146" s="34" t="s">
        <v>271</v>
      </c>
      <c r="C146" s="30">
        <v>50000</v>
      </c>
      <c r="D146" s="30">
        <v>100</v>
      </c>
      <c r="E146" s="30">
        <v>5</v>
      </c>
    </row>
    <row r="147" spans="1:5" x14ac:dyDescent="0.4">
      <c r="A147" s="43">
        <v>92</v>
      </c>
      <c r="B147" s="34" t="s">
        <v>272</v>
      </c>
      <c r="C147" s="30">
        <v>50000</v>
      </c>
      <c r="D147" s="30">
        <v>100</v>
      </c>
      <c r="E147" s="30">
        <v>5</v>
      </c>
    </row>
    <row r="148" spans="1:5" x14ac:dyDescent="0.4">
      <c r="A148" s="43">
        <v>93</v>
      </c>
      <c r="B148" s="34" t="s">
        <v>273</v>
      </c>
      <c r="C148" s="30">
        <v>50000</v>
      </c>
      <c r="D148" s="30">
        <v>100</v>
      </c>
      <c r="E148" s="30">
        <v>5</v>
      </c>
    </row>
    <row r="149" spans="1:5" x14ac:dyDescent="0.4">
      <c r="A149" s="43">
        <v>94</v>
      </c>
      <c r="B149" s="34" t="s">
        <v>274</v>
      </c>
      <c r="C149" s="30">
        <v>50000</v>
      </c>
      <c r="D149" s="30">
        <v>100</v>
      </c>
      <c r="E149" s="30">
        <v>5</v>
      </c>
    </row>
    <row r="150" spans="1:5" x14ac:dyDescent="0.4">
      <c r="A150" s="43">
        <v>95</v>
      </c>
      <c r="B150" s="34" t="s">
        <v>275</v>
      </c>
      <c r="C150" s="30">
        <v>50000</v>
      </c>
      <c r="D150" s="30">
        <v>100</v>
      </c>
      <c r="E150" s="30">
        <v>5</v>
      </c>
    </row>
    <row r="151" spans="1:5" x14ac:dyDescent="0.4">
      <c r="A151" s="43">
        <v>96</v>
      </c>
      <c r="B151" s="34" t="s">
        <v>276</v>
      </c>
      <c r="C151" s="30">
        <v>50000</v>
      </c>
      <c r="D151" s="30">
        <v>100</v>
      </c>
      <c r="E151" s="30">
        <v>5</v>
      </c>
    </row>
    <row r="152" spans="1:5" x14ac:dyDescent="0.4">
      <c r="A152" s="43">
        <v>97</v>
      </c>
      <c r="B152" s="34" t="s">
        <v>277</v>
      </c>
      <c r="C152" s="30">
        <v>300000</v>
      </c>
      <c r="D152" s="30">
        <v>300</v>
      </c>
      <c r="E152" s="30">
        <v>20</v>
      </c>
    </row>
    <row r="153" spans="1:5" x14ac:dyDescent="0.4">
      <c r="A153" s="43">
        <v>98</v>
      </c>
      <c r="B153" s="34" t="s">
        <v>278</v>
      </c>
      <c r="C153" s="30">
        <v>300000</v>
      </c>
      <c r="D153" s="30">
        <v>300</v>
      </c>
      <c r="E153" s="30">
        <v>20</v>
      </c>
    </row>
    <row r="154" spans="1:5" x14ac:dyDescent="0.4">
      <c r="A154" s="43">
        <v>99</v>
      </c>
      <c r="B154" s="34" t="s">
        <v>279</v>
      </c>
      <c r="C154" s="30">
        <v>300000</v>
      </c>
      <c r="D154" s="30">
        <v>300</v>
      </c>
      <c r="E154" s="30">
        <v>20</v>
      </c>
    </row>
  </sheetData>
  <phoneticPr fontId="1"/>
  <pageMargins left="0.7" right="0.7" top="0.75" bottom="0.75" header="0.3" footer="0.3"/>
  <pageSetup paperSize="0" orientation="portrait" horizontalDpi="0" verticalDpi="0"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付表1</vt:lpstr>
      <vt:lpstr>付表2</vt:lpstr>
      <vt:lpstr>使用不可公社専用</vt:lpstr>
      <vt:lpstr>入力規則(改変禁止)</vt:lpstr>
      <vt:lpstr>表紙!Print_Area</vt:lpstr>
      <vt:lpstr>付表1!Print_Area</vt:lpstr>
      <vt:lpstr>付表2!Print_Area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2023-05-15T05:32:39Z</dcterms:created>
  <dcterms:modified xsi:type="dcterms:W3CDTF">2025-12-11T05:00:49Z</dcterms:modified>
</cp:coreProperties>
</file>